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EM010_Tillamook_Landslide_Risk_Reduction\Working\Exposure\Results\"/>
    </mc:Choice>
  </mc:AlternateContent>
  <bookViews>
    <workbookView xWindow="8772" yWindow="288" windowWidth="13956" windowHeight="11436" tabRatio="800" firstSheet="7" activeTab="7"/>
  </bookViews>
  <sheets>
    <sheet name="Asset Summary" sheetId="1" r:id="rId1"/>
    <sheet name="Exp_Deep_LSdeps_Inventory" sheetId="9" r:id="rId2"/>
    <sheet name="Exp_Shallow_LSdeps_Inventory" sheetId="7" r:id="rId3"/>
    <sheet name="Exp_DebrisFlowFans_Inventory" sheetId="8" r:id="rId4"/>
    <sheet name="Exp_Shallow_Suscept (Low)" sheetId="11" r:id="rId5"/>
    <sheet name="Exp_Shallow_Suscept (Mod)" sheetId="12" r:id="rId6"/>
    <sheet name="Exp_Shallow_Suscept (High)" sheetId="13" r:id="rId7"/>
    <sheet name="Exp_Deep_Suscept (Low)" sheetId="14" r:id="rId8"/>
    <sheet name="Exp_Deep_Suscept (Mod)" sheetId="15" r:id="rId9"/>
    <sheet name="Exp_Deep_Suscept (High)" sheetId="16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1" i="16" l="1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S36" i="16"/>
  <c r="S37" i="16"/>
  <c r="S38" i="16"/>
  <c r="S39" i="16"/>
  <c r="S40" i="16"/>
  <c r="S41" i="16"/>
  <c r="S42" i="16"/>
  <c r="S43" i="16"/>
  <c r="S44" i="16"/>
  <c r="S45" i="16"/>
  <c r="S46" i="16"/>
  <c r="S47" i="16"/>
  <c r="S48" i="16"/>
  <c r="S49" i="16"/>
  <c r="S50" i="16"/>
  <c r="S51" i="16"/>
  <c r="S52" i="16"/>
  <c r="S53" i="16"/>
  <c r="S54" i="16"/>
  <c r="S35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49" i="16"/>
  <c r="Q50" i="16"/>
  <c r="Q51" i="16"/>
  <c r="Q52" i="16"/>
  <c r="Q53" i="16"/>
  <c r="Q35" i="16"/>
  <c r="O48" i="16"/>
  <c r="O49" i="16"/>
  <c r="O50" i="16"/>
  <c r="O51" i="16"/>
  <c r="O52" i="16"/>
  <c r="O53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L48" i="16"/>
  <c r="L49" i="16"/>
  <c r="L50" i="16"/>
  <c r="L51" i="16"/>
  <c r="L52" i="16"/>
  <c r="L53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P54" i="16"/>
  <c r="N54" i="16"/>
  <c r="O54" i="16" s="1"/>
  <c r="O47" i="16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35" i="15"/>
  <c r="L48" i="15"/>
  <c r="L49" i="15"/>
  <c r="L50" i="15"/>
  <c r="L51" i="15"/>
  <c r="L52" i="15"/>
  <c r="L53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O48" i="15"/>
  <c r="O49" i="15"/>
  <c r="O50" i="15"/>
  <c r="O51" i="15"/>
  <c r="O52" i="15"/>
  <c r="O53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P54" i="15"/>
  <c r="N54" i="15"/>
  <c r="O54" i="15" s="1"/>
  <c r="O47" i="15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48" i="14"/>
  <c r="Q49" i="14"/>
  <c r="Q50" i="14"/>
  <c r="Q51" i="14"/>
  <c r="Q52" i="14"/>
  <c r="Q53" i="14"/>
  <c r="Q35" i="14"/>
  <c r="P54" i="14"/>
  <c r="N54" i="14"/>
  <c r="O54" i="14" s="1"/>
  <c r="O51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L9" i="16"/>
  <c r="L10" i="16"/>
  <c r="L11" i="16"/>
  <c r="L12" i="16"/>
  <c r="L13" i="16"/>
  <c r="L14" i="16"/>
  <c r="L15" i="16"/>
  <c r="L18" i="16"/>
  <c r="L20" i="16"/>
  <c r="L26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L9" i="15"/>
  <c r="L10" i="15"/>
  <c r="L11" i="15"/>
  <c r="L12" i="15"/>
  <c r="L13" i="15"/>
  <c r="L14" i="15"/>
  <c r="L15" i="15"/>
  <c r="L18" i="15"/>
  <c r="L20" i="15"/>
  <c r="L26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L9" i="14"/>
  <c r="L10" i="14"/>
  <c r="L11" i="14"/>
  <c r="L12" i="14"/>
  <c r="L13" i="14"/>
  <c r="L14" i="14"/>
  <c r="L15" i="14"/>
  <c r="L18" i="14"/>
  <c r="L20" i="14"/>
  <c r="L26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35" i="13"/>
  <c r="Q36" i="13"/>
  <c r="Q37" i="13"/>
  <c r="Q38" i="13"/>
  <c r="Q39" i="13"/>
  <c r="Q40" i="13"/>
  <c r="Q41" i="13"/>
  <c r="Q42" i="13"/>
  <c r="Q43" i="13"/>
  <c r="Q44" i="13"/>
  <c r="Q45" i="13"/>
  <c r="Q46" i="13"/>
  <c r="Q47" i="13"/>
  <c r="Q48" i="13"/>
  <c r="Q49" i="13"/>
  <c r="Q50" i="13"/>
  <c r="Q51" i="13"/>
  <c r="Q52" i="13"/>
  <c r="Q53" i="13"/>
  <c r="Q35" i="13"/>
  <c r="O48" i="13"/>
  <c r="O49" i="13"/>
  <c r="O50" i="13"/>
  <c r="O51" i="13"/>
  <c r="O52" i="13"/>
  <c r="O53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L46" i="13"/>
  <c r="L47" i="13"/>
  <c r="L48" i="13"/>
  <c r="L49" i="13"/>
  <c r="L50" i="13"/>
  <c r="L51" i="13"/>
  <c r="L52" i="13"/>
  <c r="L53" i="13"/>
  <c r="L35" i="13"/>
  <c r="L36" i="13"/>
  <c r="L37" i="13"/>
  <c r="L38" i="13"/>
  <c r="L39" i="13"/>
  <c r="L40" i="13"/>
  <c r="L41" i="13"/>
  <c r="L42" i="13"/>
  <c r="L43" i="13"/>
  <c r="L44" i="13"/>
  <c r="L4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P54" i="13"/>
  <c r="N54" i="13"/>
  <c r="O54" i="13" s="1"/>
  <c r="O47" i="13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35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P54" i="12"/>
  <c r="N54" i="12"/>
  <c r="O54" i="12" s="1"/>
  <c r="O51" i="12"/>
  <c r="O47" i="12"/>
  <c r="L9" i="13"/>
  <c r="L10" i="13"/>
  <c r="L11" i="13"/>
  <c r="L12" i="13"/>
  <c r="L13" i="13"/>
  <c r="L14" i="13"/>
  <c r="L15" i="13"/>
  <c r="L18" i="13"/>
  <c r="L20" i="13"/>
  <c r="L26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L9" i="12"/>
  <c r="L10" i="12"/>
  <c r="L11" i="12"/>
  <c r="L12" i="12"/>
  <c r="L13" i="12"/>
  <c r="L14" i="12"/>
  <c r="L15" i="12"/>
  <c r="L18" i="12"/>
  <c r="L20" i="12"/>
  <c r="L26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S53" i="11" l="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P54" i="11"/>
  <c r="N54" i="11"/>
  <c r="O54" i="11" s="1"/>
  <c r="O35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I52" i="11"/>
  <c r="I53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F51" i="11"/>
  <c r="F52" i="11"/>
  <c r="F53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L12" i="11"/>
  <c r="L21" i="11"/>
  <c r="L23" i="11"/>
  <c r="K9" i="11"/>
  <c r="L9" i="11" s="1"/>
  <c r="K10" i="11"/>
  <c r="L10" i="11" s="1"/>
  <c r="K11" i="11"/>
  <c r="L11" i="11" s="1"/>
  <c r="K12" i="11"/>
  <c r="K13" i="11"/>
  <c r="L13" i="11" s="1"/>
  <c r="K14" i="11"/>
  <c r="L14" i="11" s="1"/>
  <c r="K15" i="11"/>
  <c r="L15" i="11" s="1"/>
  <c r="K16" i="11"/>
  <c r="K17" i="11"/>
  <c r="K18" i="11"/>
  <c r="L18" i="11" s="1"/>
  <c r="K19" i="11"/>
  <c r="K20" i="11"/>
  <c r="L20" i="11" s="1"/>
  <c r="K21" i="11"/>
  <c r="K22" i="11"/>
  <c r="K23" i="11"/>
  <c r="K24" i="11"/>
  <c r="K25" i="11"/>
  <c r="K26" i="11"/>
  <c r="L26" i="11" s="1"/>
  <c r="I9" i="11"/>
  <c r="I10" i="11"/>
  <c r="I11" i="11"/>
  <c r="I12" i="11"/>
  <c r="I13" i="11"/>
  <c r="I14" i="11"/>
  <c r="I16" i="11"/>
  <c r="I17" i="11"/>
  <c r="I18" i="11"/>
  <c r="I19" i="11"/>
  <c r="I20" i="11"/>
  <c r="I21" i="11"/>
  <c r="I22" i="11"/>
  <c r="I23" i="11"/>
  <c r="I24" i="11"/>
  <c r="I25" i="11"/>
  <c r="I26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8" i="11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35" i="8"/>
  <c r="R36" i="8"/>
  <c r="R37" i="8"/>
  <c r="R38" i="8"/>
  <c r="R39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Q36" i="8"/>
  <c r="Q37" i="8"/>
  <c r="Q38" i="8"/>
  <c r="Q39" i="8"/>
  <c r="Q40" i="8"/>
  <c r="R40" i="8" s="1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35" i="8"/>
  <c r="P54" i="8"/>
  <c r="N54" i="8"/>
  <c r="O54" i="8" s="1"/>
  <c r="O51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L35" i="8"/>
  <c r="L36" i="8"/>
  <c r="L37" i="8"/>
  <c r="L38" i="8"/>
  <c r="L39" i="8"/>
  <c r="L40" i="8"/>
  <c r="L41" i="8"/>
  <c r="L42" i="8"/>
  <c r="L43" i="8"/>
  <c r="L44" i="8"/>
  <c r="L45" i="8"/>
  <c r="L46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L9" i="8"/>
  <c r="L10" i="8"/>
  <c r="L11" i="8"/>
  <c r="L12" i="8"/>
  <c r="L13" i="8"/>
  <c r="L14" i="8"/>
  <c r="L15" i="8"/>
  <c r="L18" i="8"/>
  <c r="L20" i="8"/>
  <c r="L26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I9" i="8"/>
  <c r="I10" i="8"/>
  <c r="I11" i="8"/>
  <c r="I12" i="8"/>
  <c r="I13" i="8"/>
  <c r="I14" i="8"/>
  <c r="I16" i="8"/>
  <c r="I17" i="8"/>
  <c r="I18" i="8"/>
  <c r="I19" i="8"/>
  <c r="I20" i="8"/>
  <c r="I21" i="8"/>
  <c r="I22" i="8"/>
  <c r="I23" i="8"/>
  <c r="I24" i="8"/>
  <c r="I25" i="8"/>
  <c r="I26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N36" i="7"/>
  <c r="O36" i="7" s="1"/>
  <c r="N37" i="7"/>
  <c r="O37" i="7" s="1"/>
  <c r="N38" i="7"/>
  <c r="O38" i="7" s="1"/>
  <c r="N39" i="7"/>
  <c r="O39" i="7" s="1"/>
  <c r="N40" i="7"/>
  <c r="O40" i="7" s="1"/>
  <c r="N41" i="7"/>
  <c r="O41" i="7" s="1"/>
  <c r="N42" i="7"/>
  <c r="O42" i="7" s="1"/>
  <c r="N43" i="7"/>
  <c r="O43" i="7" s="1"/>
  <c r="N44" i="7"/>
  <c r="O44" i="7" s="1"/>
  <c r="N45" i="7"/>
  <c r="O45" i="7" s="1"/>
  <c r="N46" i="7"/>
  <c r="O46" i="7" s="1"/>
  <c r="N47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C37" i="7"/>
  <c r="C40" i="7"/>
  <c r="C50" i="7"/>
  <c r="C52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L9" i="7"/>
  <c r="L10" i="7"/>
  <c r="L11" i="7"/>
  <c r="L12" i="7"/>
  <c r="L13" i="7"/>
  <c r="L14" i="7"/>
  <c r="K8" i="7"/>
  <c r="K9" i="7"/>
  <c r="K10" i="7"/>
  <c r="K11" i="7"/>
  <c r="K12" i="7"/>
  <c r="K13" i="7"/>
  <c r="K14" i="7"/>
  <c r="K15" i="7"/>
  <c r="L15" i="7" s="1"/>
  <c r="K16" i="7"/>
  <c r="K17" i="7"/>
  <c r="K18" i="7"/>
  <c r="L18" i="7" s="1"/>
  <c r="K19" i="7"/>
  <c r="K20" i="7"/>
  <c r="L20" i="7" s="1"/>
  <c r="K21" i="7"/>
  <c r="K22" i="7"/>
  <c r="K23" i="7"/>
  <c r="K24" i="7"/>
  <c r="K25" i="7"/>
  <c r="I9" i="7"/>
  <c r="I10" i="7"/>
  <c r="I11" i="7"/>
  <c r="I12" i="7"/>
  <c r="I13" i="7"/>
  <c r="I14" i="7"/>
  <c r="I16" i="7"/>
  <c r="I17" i="7"/>
  <c r="I18" i="7"/>
  <c r="I19" i="7"/>
  <c r="I20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35" i="9"/>
  <c r="R36" i="9"/>
  <c r="R37" i="9"/>
  <c r="R38" i="9"/>
  <c r="R43" i="9"/>
  <c r="R46" i="9"/>
  <c r="R47" i="9"/>
  <c r="R48" i="9"/>
  <c r="R49" i="9"/>
  <c r="R50" i="9"/>
  <c r="R53" i="9"/>
  <c r="Q36" i="9"/>
  <c r="Q37" i="9"/>
  <c r="Q38" i="9"/>
  <c r="Q39" i="9"/>
  <c r="R39" i="9" s="1"/>
  <c r="Q40" i="9"/>
  <c r="R40" i="9" s="1"/>
  <c r="Q41" i="9"/>
  <c r="Q42" i="9"/>
  <c r="Q43" i="9"/>
  <c r="Q44" i="9"/>
  <c r="Q45" i="9"/>
  <c r="R45" i="9" s="1"/>
  <c r="Q46" i="9"/>
  <c r="Q47" i="9"/>
  <c r="Q48" i="9"/>
  <c r="Q49" i="9"/>
  <c r="Q50" i="9"/>
  <c r="Q51" i="9"/>
  <c r="R51" i="9" s="1"/>
  <c r="Q52" i="9"/>
  <c r="R52" i="9" s="1"/>
  <c r="Q53" i="9"/>
  <c r="Q35" i="9"/>
  <c r="O35" i="9"/>
  <c r="O50" i="9"/>
  <c r="O52" i="9"/>
  <c r="O53" i="9"/>
  <c r="P54" i="9"/>
  <c r="N54" i="9"/>
  <c r="O54" i="9" s="1"/>
  <c r="O51" i="9"/>
  <c r="L53" i="9"/>
  <c r="L36" i="9"/>
  <c r="F36" i="9"/>
  <c r="F37" i="9"/>
  <c r="F38" i="9"/>
  <c r="F45" i="9"/>
  <c r="F46" i="9"/>
  <c r="F47" i="9"/>
  <c r="F48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L9" i="9"/>
  <c r="L10" i="9"/>
  <c r="L11" i="9"/>
  <c r="L12" i="9"/>
  <c r="L13" i="9"/>
  <c r="L14" i="9"/>
  <c r="L15" i="9"/>
  <c r="L16" i="9"/>
  <c r="L17" i="9"/>
  <c r="L18" i="9"/>
  <c r="L19" i="9"/>
  <c r="L20" i="9"/>
  <c r="L22" i="9"/>
  <c r="L23" i="9"/>
  <c r="L24" i="9"/>
  <c r="L25" i="9"/>
  <c r="L26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L21" i="9" s="1"/>
  <c r="K22" i="9"/>
  <c r="K23" i="9"/>
  <c r="K24" i="9"/>
  <c r="K25" i="9"/>
  <c r="K26" i="9"/>
  <c r="I9" i="9"/>
  <c r="I10" i="9"/>
  <c r="I11" i="9"/>
  <c r="I12" i="9"/>
  <c r="I13" i="9"/>
  <c r="I14" i="9"/>
  <c r="I16" i="9"/>
  <c r="I17" i="9"/>
  <c r="I18" i="9"/>
  <c r="I19" i="9"/>
  <c r="I20" i="9"/>
  <c r="I21" i="9"/>
  <c r="I22" i="9"/>
  <c r="I23" i="9"/>
  <c r="I24" i="9"/>
  <c r="I25" i="9"/>
  <c r="I26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9" i="9"/>
  <c r="C10" i="9"/>
  <c r="C11" i="9"/>
  <c r="C8" i="9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S36" i="1"/>
  <c r="Q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36" i="1"/>
  <c r="P55" i="1"/>
  <c r="N55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L22" i="8" s="1"/>
  <c r="K23" i="1"/>
  <c r="K24" i="1"/>
  <c r="K25" i="1"/>
  <c r="L25" i="8" s="1"/>
  <c r="K26" i="1"/>
  <c r="K8" i="1"/>
  <c r="L25" i="11" l="1"/>
  <c r="L25" i="7"/>
  <c r="L23" i="7"/>
  <c r="L23" i="16"/>
  <c r="L23" i="14"/>
  <c r="L23" i="15"/>
  <c r="L23" i="12"/>
  <c r="L23" i="13"/>
  <c r="L23" i="8"/>
  <c r="L25" i="12"/>
  <c r="L25" i="13"/>
  <c r="L25" i="16"/>
  <c r="L25" i="15"/>
  <c r="L25" i="14"/>
  <c r="L24" i="11"/>
  <c r="L24" i="7"/>
  <c r="L24" i="14"/>
  <c r="L24" i="13"/>
  <c r="L24" i="12"/>
  <c r="L24" i="16"/>
  <c r="L24" i="15"/>
  <c r="L24" i="8"/>
  <c r="L22" i="7"/>
  <c r="L22" i="11"/>
  <c r="L22" i="14"/>
  <c r="L22" i="13"/>
  <c r="L22" i="16"/>
  <c r="L22" i="12"/>
  <c r="L22" i="15"/>
  <c r="L21" i="7"/>
  <c r="L21" i="15"/>
  <c r="L21" i="14"/>
  <c r="L21" i="16"/>
  <c r="L21" i="13"/>
  <c r="L21" i="12"/>
  <c r="L21" i="8"/>
  <c r="L19" i="7"/>
  <c r="L19" i="15"/>
  <c r="L19" i="14"/>
  <c r="L19" i="16"/>
  <c r="L19" i="13"/>
  <c r="L19" i="12"/>
  <c r="L19" i="11"/>
  <c r="L19" i="8"/>
  <c r="L17" i="7"/>
  <c r="L17" i="15"/>
  <c r="L17" i="14"/>
  <c r="L17" i="16"/>
  <c r="L17" i="13"/>
  <c r="L17" i="12"/>
  <c r="L17" i="11"/>
  <c r="L17" i="8"/>
  <c r="L16" i="7"/>
  <c r="L16" i="12"/>
  <c r="L16" i="15"/>
  <c r="L16" i="16"/>
  <c r="L16" i="14"/>
  <c r="L16" i="13"/>
  <c r="L16" i="11"/>
  <c r="L16" i="8"/>
  <c r="O55" i="1"/>
  <c r="L47" i="16"/>
  <c r="B79" i="16" l="1"/>
  <c r="B79" i="15"/>
  <c r="B79" i="14"/>
  <c r="B79" i="13"/>
  <c r="B79" i="12"/>
  <c r="B79" i="11"/>
  <c r="B79" i="8"/>
  <c r="B79" i="7"/>
  <c r="M54" i="16"/>
  <c r="K54" i="16"/>
  <c r="J54" i="16"/>
  <c r="H54" i="16"/>
  <c r="G54" i="16"/>
  <c r="E54" i="16"/>
  <c r="D54" i="16"/>
  <c r="B54" i="16"/>
  <c r="M54" i="15"/>
  <c r="K54" i="15"/>
  <c r="J54" i="15"/>
  <c r="H54" i="15"/>
  <c r="G54" i="15"/>
  <c r="E54" i="15"/>
  <c r="D54" i="15"/>
  <c r="B54" i="15"/>
  <c r="M54" i="14"/>
  <c r="K54" i="14"/>
  <c r="J54" i="14"/>
  <c r="H54" i="14"/>
  <c r="G54" i="14"/>
  <c r="E54" i="14"/>
  <c r="D54" i="14"/>
  <c r="B54" i="14"/>
  <c r="M54" i="13"/>
  <c r="K54" i="13"/>
  <c r="J54" i="13"/>
  <c r="H54" i="13"/>
  <c r="G54" i="13"/>
  <c r="E54" i="13"/>
  <c r="D54" i="13"/>
  <c r="B54" i="13"/>
  <c r="M54" i="12"/>
  <c r="K54" i="12"/>
  <c r="J54" i="12"/>
  <c r="H54" i="12"/>
  <c r="G54" i="12"/>
  <c r="E54" i="12"/>
  <c r="D54" i="12"/>
  <c r="B54" i="12"/>
  <c r="M54" i="11"/>
  <c r="K54" i="11"/>
  <c r="J54" i="11"/>
  <c r="H54" i="11"/>
  <c r="G54" i="11"/>
  <c r="E54" i="11"/>
  <c r="D54" i="11"/>
  <c r="B54" i="11"/>
  <c r="M54" i="8"/>
  <c r="K54" i="8"/>
  <c r="J54" i="8"/>
  <c r="H54" i="8"/>
  <c r="G54" i="8"/>
  <c r="E54" i="8"/>
  <c r="D54" i="8"/>
  <c r="B54" i="8"/>
  <c r="M54" i="7"/>
  <c r="K54" i="7"/>
  <c r="J54" i="7"/>
  <c r="H54" i="7"/>
  <c r="G54" i="7"/>
  <c r="E54" i="7"/>
  <c r="D54" i="7"/>
  <c r="B54" i="7"/>
  <c r="J27" i="16"/>
  <c r="H27" i="16"/>
  <c r="G27" i="16"/>
  <c r="E27" i="16"/>
  <c r="D27" i="16"/>
  <c r="B27" i="16"/>
  <c r="J27" i="15"/>
  <c r="H27" i="15"/>
  <c r="G27" i="15"/>
  <c r="E27" i="15"/>
  <c r="D27" i="15"/>
  <c r="B27" i="15"/>
  <c r="J27" i="14"/>
  <c r="H27" i="14"/>
  <c r="G27" i="14"/>
  <c r="E27" i="14"/>
  <c r="D27" i="14"/>
  <c r="B27" i="14"/>
  <c r="J27" i="13"/>
  <c r="H27" i="13"/>
  <c r="G27" i="13"/>
  <c r="E27" i="13"/>
  <c r="D27" i="13"/>
  <c r="B27" i="13"/>
  <c r="J27" i="12"/>
  <c r="H27" i="12"/>
  <c r="G27" i="12"/>
  <c r="E27" i="12"/>
  <c r="D27" i="12"/>
  <c r="B27" i="12"/>
  <c r="J27" i="11"/>
  <c r="H27" i="11"/>
  <c r="G27" i="11"/>
  <c r="E27" i="11"/>
  <c r="D27" i="11"/>
  <c r="B27" i="11"/>
  <c r="J27" i="8"/>
  <c r="H27" i="8"/>
  <c r="G27" i="8"/>
  <c r="E27" i="8"/>
  <c r="D27" i="8"/>
  <c r="B27" i="8"/>
  <c r="J27" i="7"/>
  <c r="H27" i="7"/>
  <c r="G27" i="7"/>
  <c r="E27" i="7"/>
  <c r="D27" i="7"/>
  <c r="B27" i="7"/>
  <c r="C60" i="16" l="1"/>
  <c r="F53" i="16"/>
  <c r="F51" i="16"/>
  <c r="F50" i="16"/>
  <c r="I35" i="16"/>
  <c r="F35" i="16"/>
  <c r="C35" i="16"/>
  <c r="M8" i="16"/>
  <c r="K8" i="16"/>
  <c r="I8" i="16"/>
  <c r="F8" i="16"/>
  <c r="C8" i="16"/>
  <c r="C60" i="15"/>
  <c r="L47" i="15"/>
  <c r="I35" i="15"/>
  <c r="F35" i="15"/>
  <c r="C35" i="15"/>
  <c r="M8" i="15"/>
  <c r="K8" i="15"/>
  <c r="I8" i="15"/>
  <c r="F8" i="15"/>
  <c r="C8" i="15"/>
  <c r="C60" i="14"/>
  <c r="I53" i="14"/>
  <c r="L51" i="14"/>
  <c r="L47" i="14"/>
  <c r="I35" i="14"/>
  <c r="F35" i="14"/>
  <c r="C35" i="14"/>
  <c r="M8" i="14"/>
  <c r="K8" i="14"/>
  <c r="I8" i="14"/>
  <c r="F8" i="14"/>
  <c r="C8" i="14"/>
  <c r="M27" i="15" l="1"/>
  <c r="M27" i="16"/>
  <c r="Q54" i="15"/>
  <c r="K27" i="15"/>
  <c r="S54" i="15"/>
  <c r="K27" i="14"/>
  <c r="M27" i="14"/>
  <c r="Q54" i="16"/>
  <c r="S54" i="14"/>
  <c r="K27" i="16"/>
  <c r="C60" i="13"/>
  <c r="I53" i="13"/>
  <c r="F53" i="13"/>
  <c r="C53" i="13"/>
  <c r="I52" i="13"/>
  <c r="I51" i="13"/>
  <c r="I35" i="13"/>
  <c r="F35" i="13"/>
  <c r="C35" i="13"/>
  <c r="M8" i="13"/>
  <c r="K8" i="13"/>
  <c r="I8" i="13"/>
  <c r="F8" i="13"/>
  <c r="C8" i="13"/>
  <c r="C60" i="12"/>
  <c r="L51" i="12"/>
  <c r="L47" i="12"/>
  <c r="I35" i="12"/>
  <c r="F35" i="12"/>
  <c r="C35" i="12"/>
  <c r="M8" i="12"/>
  <c r="K8" i="12"/>
  <c r="I8" i="12"/>
  <c r="F8" i="12"/>
  <c r="C8" i="12"/>
  <c r="C60" i="11"/>
  <c r="C53" i="11"/>
  <c r="C52" i="11"/>
  <c r="L51" i="11"/>
  <c r="I51" i="11"/>
  <c r="F50" i="11"/>
  <c r="F49" i="11"/>
  <c r="M8" i="11"/>
  <c r="K8" i="11"/>
  <c r="I8" i="11"/>
  <c r="F8" i="11"/>
  <c r="K27" i="12" l="1"/>
  <c r="K27" i="13"/>
  <c r="M27" i="12"/>
  <c r="M27" i="13"/>
  <c r="Q54" i="13"/>
  <c r="Q54" i="12"/>
  <c r="S54" i="13"/>
  <c r="S54" i="12"/>
  <c r="M27" i="11"/>
  <c r="K27" i="11"/>
  <c r="S54" i="11"/>
  <c r="Q54" i="11"/>
  <c r="B79" i="9" l="1"/>
  <c r="C78" i="9"/>
  <c r="M54" i="9"/>
  <c r="K54" i="9"/>
  <c r="J54" i="9"/>
  <c r="H54" i="9"/>
  <c r="G54" i="9"/>
  <c r="E54" i="9"/>
  <c r="D54" i="9"/>
  <c r="B54" i="9"/>
  <c r="C53" i="9"/>
  <c r="F52" i="9"/>
  <c r="C52" i="9"/>
  <c r="L51" i="9"/>
  <c r="I51" i="9"/>
  <c r="F51" i="9"/>
  <c r="C51" i="9"/>
  <c r="F50" i="9"/>
  <c r="C50" i="9"/>
  <c r="F49" i="9"/>
  <c r="F35" i="9"/>
  <c r="J27" i="9"/>
  <c r="H27" i="9"/>
  <c r="G27" i="9"/>
  <c r="E27" i="9"/>
  <c r="B27" i="9"/>
  <c r="M8" i="9"/>
  <c r="K8" i="9"/>
  <c r="I8" i="9"/>
  <c r="F8" i="9"/>
  <c r="S54" i="9" l="1"/>
  <c r="Q54" i="9"/>
  <c r="M27" i="9"/>
  <c r="K27" i="9"/>
  <c r="C60" i="7"/>
  <c r="P53" i="7"/>
  <c r="N53" i="7"/>
  <c r="I53" i="7"/>
  <c r="F53" i="7"/>
  <c r="P52" i="7"/>
  <c r="N52" i="7"/>
  <c r="I52" i="7"/>
  <c r="P51" i="7"/>
  <c r="N51" i="7"/>
  <c r="L51" i="7"/>
  <c r="I51" i="7"/>
  <c r="F51" i="7"/>
  <c r="C51" i="7"/>
  <c r="P50" i="7"/>
  <c r="N50" i="7"/>
  <c r="F50" i="7"/>
  <c r="P49" i="7"/>
  <c r="N49" i="7"/>
  <c r="F49" i="7"/>
  <c r="N48" i="7"/>
  <c r="L47" i="7"/>
  <c r="I47" i="7"/>
  <c r="P35" i="7"/>
  <c r="N35" i="7"/>
  <c r="O35" i="7" s="1"/>
  <c r="I35" i="7"/>
  <c r="F35" i="7"/>
  <c r="K26" i="7"/>
  <c r="L26" i="7" s="1"/>
  <c r="I26" i="7"/>
  <c r="I25" i="7"/>
  <c r="I24" i="7"/>
  <c r="I23" i="7"/>
  <c r="I22" i="7"/>
  <c r="I21" i="7"/>
  <c r="M8" i="7"/>
  <c r="I8" i="7"/>
  <c r="F8" i="7"/>
  <c r="C8" i="7"/>
  <c r="N54" i="7" l="1"/>
  <c r="P54" i="7"/>
  <c r="M27" i="7"/>
  <c r="K27" i="7"/>
  <c r="C60" i="8" l="1"/>
  <c r="I53" i="8"/>
  <c r="C53" i="8"/>
  <c r="I52" i="8"/>
  <c r="C52" i="8"/>
  <c r="L51" i="8"/>
  <c r="I51" i="8"/>
  <c r="C51" i="8"/>
  <c r="L47" i="8"/>
  <c r="I35" i="8"/>
  <c r="F35" i="8"/>
  <c r="C35" i="8"/>
  <c r="K26" i="8"/>
  <c r="K25" i="8"/>
  <c r="M8" i="8"/>
  <c r="I8" i="8"/>
  <c r="F8" i="8"/>
  <c r="C8" i="8"/>
  <c r="K27" i="8" l="1"/>
  <c r="M27" i="8"/>
  <c r="Q54" i="8"/>
  <c r="S54" i="8"/>
  <c r="L8" i="11"/>
  <c r="M8" i="1"/>
  <c r="L8" i="15" l="1"/>
  <c r="L8" i="14"/>
  <c r="L8" i="16"/>
  <c r="L8" i="13"/>
  <c r="L8" i="12"/>
  <c r="L8" i="9"/>
  <c r="L8" i="7"/>
  <c r="L8" i="8"/>
  <c r="M55" i="1" l="1"/>
  <c r="J55" i="1"/>
  <c r="G55" i="1"/>
  <c r="D55" i="1"/>
  <c r="B80" i="1"/>
  <c r="K55" i="1"/>
  <c r="H55" i="1"/>
  <c r="E55" i="1"/>
  <c r="B55" i="1"/>
  <c r="H27" i="1"/>
  <c r="E27" i="1"/>
  <c r="B27" i="1"/>
  <c r="C27" i="9" s="1"/>
  <c r="C63" i="1" l="1"/>
  <c r="C64" i="1"/>
  <c r="C65" i="1"/>
  <c r="C66" i="1"/>
  <c r="C62" i="1"/>
  <c r="C67" i="1"/>
  <c r="C68" i="1"/>
  <c r="C69" i="1"/>
  <c r="C78" i="1"/>
  <c r="C70" i="1"/>
  <c r="C71" i="1"/>
  <c r="C74" i="1"/>
  <c r="C72" i="1"/>
  <c r="C73" i="1"/>
  <c r="C75" i="1"/>
  <c r="C76" i="1"/>
  <c r="C77" i="1"/>
  <c r="C79" i="1"/>
  <c r="I43" i="1"/>
  <c r="I44" i="1"/>
  <c r="I45" i="1"/>
  <c r="I38" i="1"/>
  <c r="I46" i="1"/>
  <c r="I47" i="1"/>
  <c r="I37" i="1"/>
  <c r="I41" i="1"/>
  <c r="I40" i="1"/>
  <c r="I39" i="1"/>
  <c r="I42" i="1"/>
  <c r="F44" i="1"/>
  <c r="F46" i="1"/>
  <c r="F40" i="1"/>
  <c r="F39" i="1"/>
  <c r="F49" i="1"/>
  <c r="F37" i="1"/>
  <c r="F42" i="1"/>
  <c r="F47" i="1"/>
  <c r="F38" i="1"/>
  <c r="F45" i="1"/>
  <c r="F50" i="1"/>
  <c r="F53" i="1"/>
  <c r="F43" i="1"/>
  <c r="F41" i="1"/>
  <c r="F54" i="1"/>
  <c r="F52" i="1"/>
  <c r="F48" i="1"/>
  <c r="F51" i="1"/>
  <c r="C15" i="1"/>
  <c r="C19" i="1"/>
  <c r="C16" i="1"/>
  <c r="C23" i="1"/>
  <c r="C17" i="1"/>
  <c r="C18" i="1"/>
  <c r="C22" i="1"/>
  <c r="C20" i="1"/>
  <c r="C13" i="1"/>
  <c r="C14" i="1"/>
  <c r="C24" i="1"/>
  <c r="C9" i="1"/>
  <c r="C21" i="1"/>
  <c r="C12" i="1"/>
  <c r="C25" i="1"/>
  <c r="C10" i="1"/>
  <c r="C11" i="1"/>
  <c r="C26" i="1"/>
  <c r="C38" i="1"/>
  <c r="C39" i="1"/>
  <c r="C42" i="1"/>
  <c r="C46" i="1"/>
  <c r="C40" i="1"/>
  <c r="C44" i="1"/>
  <c r="C48" i="1"/>
  <c r="C50" i="1"/>
  <c r="C41" i="1"/>
  <c r="C49" i="1"/>
  <c r="C43" i="1"/>
  <c r="C37" i="1"/>
  <c r="C47" i="1"/>
  <c r="C53" i="1"/>
  <c r="C45" i="1"/>
  <c r="C51" i="1"/>
  <c r="C54" i="1"/>
  <c r="C52" i="1"/>
  <c r="L37" i="1"/>
  <c r="L47" i="1"/>
  <c r="L53" i="1"/>
  <c r="L38" i="1"/>
  <c r="L52" i="1"/>
  <c r="L39" i="1"/>
  <c r="L41" i="1"/>
  <c r="L51" i="1"/>
  <c r="L40" i="1"/>
  <c r="L42" i="1"/>
  <c r="L43" i="1"/>
  <c r="L44" i="1"/>
  <c r="L48" i="1"/>
  <c r="L45" i="1"/>
  <c r="L54" i="1"/>
  <c r="L46" i="1"/>
  <c r="L49" i="1"/>
  <c r="L50" i="1"/>
  <c r="F9" i="1"/>
  <c r="F15" i="1"/>
  <c r="F10" i="1"/>
  <c r="F13" i="1"/>
  <c r="F14" i="1"/>
  <c r="F16" i="1"/>
  <c r="F11" i="1"/>
  <c r="F12" i="1"/>
  <c r="F18" i="1"/>
  <c r="F17" i="1"/>
  <c r="F19" i="1"/>
  <c r="F25" i="1"/>
  <c r="F21" i="1"/>
  <c r="F22" i="1"/>
  <c r="F23" i="1"/>
  <c r="F20" i="1"/>
  <c r="F24" i="1"/>
  <c r="F26" i="1"/>
  <c r="I11" i="1"/>
  <c r="I25" i="1"/>
  <c r="I9" i="1"/>
  <c r="I12" i="1"/>
  <c r="I18" i="1"/>
  <c r="I10" i="1"/>
  <c r="I15" i="1"/>
  <c r="I20" i="1"/>
  <c r="I14" i="1"/>
  <c r="I19" i="1"/>
  <c r="I16" i="1"/>
  <c r="I17" i="1"/>
  <c r="I22" i="1"/>
  <c r="I24" i="1"/>
  <c r="I13" i="1"/>
  <c r="I26" i="1"/>
  <c r="I21" i="1"/>
  <c r="I23" i="1"/>
  <c r="R35" i="15"/>
  <c r="R35" i="16"/>
  <c r="R35" i="12"/>
  <c r="R35" i="11"/>
  <c r="R35" i="13"/>
  <c r="C79" i="13"/>
  <c r="C79" i="8"/>
  <c r="C79" i="11"/>
  <c r="C79" i="16"/>
  <c r="C79" i="12"/>
  <c r="C79" i="15"/>
  <c r="C79" i="14"/>
  <c r="C79" i="7"/>
  <c r="C79" i="9"/>
  <c r="C54" i="11"/>
  <c r="C54" i="13"/>
  <c r="C54" i="12"/>
  <c r="C54" i="14"/>
  <c r="C54" i="7"/>
  <c r="C54" i="15"/>
  <c r="C54" i="8"/>
  <c r="C54" i="16"/>
  <c r="C54" i="9"/>
  <c r="F54" i="15"/>
  <c r="F54" i="7"/>
  <c r="F54" i="14"/>
  <c r="F54" i="12"/>
  <c r="F54" i="16"/>
  <c r="F54" i="8"/>
  <c r="F54" i="11"/>
  <c r="F54" i="13"/>
  <c r="F54" i="9"/>
  <c r="I54" i="1"/>
  <c r="I54" i="8"/>
  <c r="I54" i="7"/>
  <c r="I54" i="14"/>
  <c r="I54" i="13"/>
  <c r="I54" i="12"/>
  <c r="I54" i="16"/>
  <c r="I54" i="15"/>
  <c r="I54" i="11"/>
  <c r="I54" i="9"/>
  <c r="L54" i="15"/>
  <c r="L54" i="7"/>
  <c r="L54" i="12"/>
  <c r="L54" i="8"/>
  <c r="L54" i="13"/>
  <c r="L54" i="16"/>
  <c r="L54" i="11"/>
  <c r="L54" i="14"/>
  <c r="L54" i="9"/>
  <c r="I8" i="1"/>
  <c r="I27" i="9"/>
  <c r="I27" i="11"/>
  <c r="I27" i="14"/>
  <c r="I27" i="7"/>
  <c r="I27" i="15"/>
  <c r="I27" i="8"/>
  <c r="I27" i="16"/>
  <c r="I27" i="12"/>
  <c r="I27" i="13"/>
  <c r="F8" i="1"/>
  <c r="F27" i="9"/>
  <c r="F27" i="8"/>
  <c r="F27" i="14"/>
  <c r="F27" i="12"/>
  <c r="F27" i="13"/>
  <c r="F27" i="11"/>
  <c r="F27" i="7"/>
  <c r="F27" i="16"/>
  <c r="F27" i="15"/>
  <c r="C8" i="1"/>
  <c r="C27" i="11"/>
  <c r="C27" i="7"/>
  <c r="C27" i="15"/>
  <c r="C27" i="13"/>
  <c r="C27" i="14"/>
  <c r="C27" i="12"/>
  <c r="C27" i="16"/>
  <c r="C27" i="8"/>
  <c r="O49" i="7"/>
  <c r="O52" i="7"/>
  <c r="O48" i="7"/>
  <c r="R35" i="9"/>
  <c r="O47" i="7"/>
  <c r="O53" i="7"/>
  <c r="O50" i="7"/>
  <c r="O51" i="7"/>
  <c r="R35" i="8"/>
  <c r="I50" i="1"/>
  <c r="I49" i="1"/>
  <c r="S55" i="1"/>
  <c r="C36" i="1"/>
  <c r="I51" i="1"/>
  <c r="K27" i="1"/>
  <c r="C61" i="1"/>
  <c r="I52" i="1"/>
  <c r="Q55" i="1"/>
  <c r="F36" i="1"/>
  <c r="I36" i="1"/>
  <c r="I53" i="1"/>
  <c r="L36" i="1"/>
  <c r="I48" i="1"/>
  <c r="L21" i="1" l="1"/>
  <c r="L23" i="1"/>
  <c r="L25" i="1"/>
  <c r="L26" i="1"/>
  <c r="L22" i="1"/>
  <c r="L12" i="1"/>
  <c r="L24" i="1"/>
  <c r="L11" i="1"/>
  <c r="L9" i="1"/>
  <c r="L14" i="1"/>
  <c r="L10" i="1"/>
  <c r="L13" i="1"/>
  <c r="L20" i="1"/>
  <c r="L19" i="1"/>
  <c r="L18" i="1"/>
  <c r="L16" i="1"/>
  <c r="L15" i="1"/>
  <c r="L17" i="1"/>
  <c r="D27" i="1"/>
  <c r="J27" i="1"/>
  <c r="G27" i="1"/>
  <c r="R36" i="1"/>
  <c r="R54" i="16"/>
  <c r="R54" i="15"/>
  <c r="R54" i="13"/>
  <c r="R54" i="11"/>
  <c r="R54" i="12"/>
  <c r="O54" i="7"/>
  <c r="R54" i="9"/>
  <c r="R54" i="8"/>
  <c r="L8" i="1"/>
  <c r="L27" i="13"/>
  <c r="L27" i="9"/>
  <c r="L27" i="16"/>
  <c r="L27" i="11"/>
  <c r="L27" i="14"/>
  <c r="L27" i="12"/>
  <c r="L27" i="8"/>
  <c r="L27" i="7"/>
  <c r="L27" i="15"/>
  <c r="I27" i="1"/>
  <c r="C27" i="1"/>
  <c r="C55" i="1"/>
  <c r="F27" i="1"/>
  <c r="L55" i="1"/>
  <c r="I55" i="1"/>
  <c r="C80" i="1"/>
  <c r="F55" i="1"/>
  <c r="M27" i="1" l="1"/>
  <c r="L27" i="1"/>
  <c r="R55" i="1"/>
  <c r="D27" i="9"/>
  <c r="R35" i="14"/>
  <c r="Q54" i="14"/>
  <c r="R54" i="14" s="1"/>
</calcChain>
</file>

<file path=xl/sharedStrings.xml><?xml version="1.0" encoding="utf-8"?>
<sst xmlns="http://schemas.openxmlformats.org/spreadsheetml/2006/main" count="1699" uniqueCount="60">
  <si>
    <t xml:space="preserve">Buildings </t>
  </si>
  <si>
    <t>Residential</t>
  </si>
  <si>
    <t>Commercial</t>
  </si>
  <si>
    <t>Public</t>
  </si>
  <si>
    <t>All Buildings</t>
  </si>
  <si>
    <t>Single Family</t>
  </si>
  <si>
    <t>Government</t>
  </si>
  <si>
    <t>Total</t>
  </si>
  <si>
    <t>Percent Total</t>
  </si>
  <si>
    <t>Count</t>
  </si>
  <si>
    <t>(Count % of Total)</t>
  </si>
  <si>
    <t>Value</t>
  </si>
  <si>
    <t>(Count of Total)</t>
  </si>
  <si>
    <t>(percent)</t>
  </si>
  <si>
    <t>(dollars)</t>
  </si>
  <si>
    <t>Total (cities + county)</t>
  </si>
  <si>
    <t>Critical Facilities: Buildings</t>
  </si>
  <si>
    <t>School</t>
  </si>
  <si>
    <t xml:space="preserve">Fire </t>
  </si>
  <si>
    <t>Police</t>
  </si>
  <si>
    <t xml:space="preserve">Hospital </t>
  </si>
  <si>
    <t>Hospital</t>
  </si>
  <si>
    <t>Buildings</t>
  </si>
  <si>
    <t>(count)</t>
  </si>
  <si>
    <t>Population</t>
  </si>
  <si>
    <t>Population Exposed</t>
  </si>
  <si>
    <t xml:space="preserve">% of Total </t>
  </si>
  <si>
    <t>COMMUNITIES</t>
  </si>
  <si>
    <t>Social: Population</t>
  </si>
  <si>
    <t>All CFs</t>
  </si>
  <si>
    <t>Landslide Inventory - Deep Landslide Deposits</t>
  </si>
  <si>
    <t>Landslide Inventory - Shallow Landslide Deposits</t>
  </si>
  <si>
    <t>Landslide Inventory - Debris Flow Fans</t>
  </si>
  <si>
    <t>Shallow Landslide Susceptibility - Low</t>
  </si>
  <si>
    <t>Shallow Landslide Susceptibility - High</t>
  </si>
  <si>
    <t>Shallow Landslide Susceptibility - Moderate</t>
  </si>
  <si>
    <t>Deep Landslide Susceptibility - High</t>
  </si>
  <si>
    <t>Deep Landslide Susceptibility - Low</t>
  </si>
  <si>
    <t>Deep Landslide Susceptibility - Moderate</t>
  </si>
  <si>
    <t>Bay City</t>
  </si>
  <si>
    <t>Bayside Gardens</t>
  </si>
  <si>
    <t>Beaver</t>
  </si>
  <si>
    <t>Cape Meares</t>
  </si>
  <si>
    <t>Cloverdale</t>
  </si>
  <si>
    <t>Garibaldi</t>
  </si>
  <si>
    <t>Hebo</t>
  </si>
  <si>
    <t>Idaville</t>
  </si>
  <si>
    <t>Manzanita</t>
  </si>
  <si>
    <t>Neahkahnie</t>
  </si>
  <si>
    <t>Nehalem</t>
  </si>
  <si>
    <t>Neskowin</t>
  </si>
  <si>
    <t>Netarts</t>
  </si>
  <si>
    <t>Oceanside</t>
  </si>
  <si>
    <t>Pacific City</t>
  </si>
  <si>
    <t>Rockaway Beach</t>
  </si>
  <si>
    <t>Tillamook</t>
  </si>
  <si>
    <t>Tillamook Co Unincorp</t>
  </si>
  <si>
    <t>Wheeler</t>
  </si>
  <si>
    <t>Other</t>
  </si>
  <si>
    <t>Asset Inventory - Tillamook County Communities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</si>
</sst>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"/>
    <numFmt numFmtId="166" formatCode="0.00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26"/>
      <color theme="1"/>
      <name val="Arial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5" fillId="0" borderId="0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/>
    <xf numFmtId="1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 applyFill="1" applyBorder="1"/>
    <xf numFmtId="0" fontId="7" fillId="0" borderId="0" xfId="0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0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3" fillId="0" borderId="0" xfId="0" applyFont="1" applyBorder="1"/>
    <xf numFmtId="0" fontId="3" fillId="2" borderId="7" xfId="0" applyFont="1" applyFill="1" applyBorder="1" applyAlignment="1"/>
    <xf numFmtId="1" fontId="7" fillId="0" borderId="8" xfId="0" applyNumberFormat="1" applyFont="1" applyFill="1" applyBorder="1" applyAlignment="1">
      <alignment horizontal="right"/>
    </xf>
    <xf numFmtId="1" fontId="7" fillId="0" borderId="8" xfId="0" applyNumberFormat="1" applyFont="1" applyBorder="1" applyAlignment="1">
      <alignment horizontal="right"/>
    </xf>
    <xf numFmtId="1" fontId="8" fillId="0" borderId="9" xfId="0" applyNumberFormat="1" applyFont="1" applyFill="1" applyBorder="1" applyAlignment="1">
      <alignment horizontal="right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right"/>
    </xf>
    <xf numFmtId="0" fontId="3" fillId="8" borderId="12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right"/>
    </xf>
    <xf numFmtId="0" fontId="2" fillId="10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 vertical="center"/>
    </xf>
    <xf numFmtId="0" fontId="2" fillId="11" borderId="7" xfId="0" applyFont="1" applyFill="1" applyBorder="1" applyAlignment="1"/>
    <xf numFmtId="0" fontId="2" fillId="11" borderId="0" xfId="0" applyFont="1" applyFill="1" applyBorder="1" applyAlignment="1">
      <alignment horizontal="center"/>
    </xf>
    <xf numFmtId="0" fontId="2" fillId="10" borderId="7" xfId="0" applyFont="1" applyFill="1" applyBorder="1" applyAlignment="1"/>
    <xf numFmtId="0" fontId="10" fillId="0" borderId="0" xfId="0" applyFont="1" applyBorder="1"/>
    <xf numFmtId="0" fontId="3" fillId="7" borderId="6" xfId="0" applyFont="1" applyFill="1" applyBorder="1" applyAlignment="1">
      <alignment horizontal="right"/>
    </xf>
    <xf numFmtId="0" fontId="3" fillId="5" borderId="1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right"/>
    </xf>
    <xf numFmtId="0" fontId="6" fillId="7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0" fontId="0" fillId="0" borderId="5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3" fillId="0" borderId="18" xfId="0" applyNumberFormat="1" applyFont="1" applyBorder="1" applyAlignment="1">
      <alignment horizontal="center"/>
    </xf>
    <xf numFmtId="0" fontId="2" fillId="10" borderId="17" xfId="0" applyFont="1" applyFill="1" applyBorder="1" applyAlignment="1"/>
    <xf numFmtId="0" fontId="2" fillId="10" borderId="3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/>
    </xf>
    <xf numFmtId="0" fontId="2" fillId="12" borderId="17" xfId="0" applyFont="1" applyFill="1" applyBorder="1" applyAlignment="1">
      <alignment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vertical="center"/>
    </xf>
    <xf numFmtId="0" fontId="2" fillId="12" borderId="5" xfId="0" applyFont="1" applyFill="1" applyBorder="1" applyAlignment="1">
      <alignment horizontal="center" vertical="center"/>
    </xf>
    <xf numFmtId="0" fontId="2" fillId="11" borderId="17" xfId="0" applyFont="1" applyFill="1" applyBorder="1" applyAlignment="1"/>
    <xf numFmtId="0" fontId="2" fillId="11" borderId="3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 vertical="center"/>
    </xf>
    <xf numFmtId="10" fontId="0" fillId="0" borderId="3" xfId="0" applyNumberFormat="1" applyFont="1" applyBorder="1" applyAlignment="1">
      <alignment horizontal="center" vertical="center"/>
    </xf>
    <xf numFmtId="10" fontId="3" fillId="0" borderId="18" xfId="0" applyNumberFormat="1" applyFont="1" applyBorder="1" applyAlignment="1">
      <alignment horizontal="center" vertical="center"/>
    </xf>
    <xf numFmtId="0" fontId="2" fillId="11" borderId="12" xfId="0" applyFont="1" applyFill="1" applyBorder="1" applyAlignment="1"/>
    <xf numFmtId="0" fontId="2" fillId="11" borderId="5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2" borderId="17" xfId="0" applyFont="1" applyFill="1" applyBorder="1" applyAlignment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10" fontId="0" fillId="0" borderId="3" xfId="0" applyNumberFormat="1" applyFont="1" applyFill="1" applyBorder="1" applyAlignment="1">
      <alignment horizontal="center"/>
    </xf>
    <xf numFmtId="10" fontId="3" fillId="0" borderId="18" xfId="0" applyNumberFormat="1" applyFont="1" applyFill="1" applyBorder="1" applyAlignment="1">
      <alignment horizontal="center" vertical="center"/>
    </xf>
    <xf numFmtId="0" fontId="2" fillId="10" borderId="13" xfId="0" applyFont="1" applyFill="1" applyBorder="1" applyAlignment="1"/>
    <xf numFmtId="164" fontId="3" fillId="0" borderId="16" xfId="0" applyNumberFormat="1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left"/>
    </xf>
    <xf numFmtId="0" fontId="2" fillId="10" borderId="12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vertical="center"/>
    </xf>
    <xf numFmtId="10" fontId="3" fillId="0" borderId="15" xfId="0" applyNumberFormat="1" applyFont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 vertical="center"/>
    </xf>
    <xf numFmtId="10" fontId="0" fillId="0" borderId="5" xfId="0" applyNumberFormat="1" applyFont="1" applyFill="1" applyBorder="1" applyAlignment="1">
      <alignment horizontal="center"/>
    </xf>
    <xf numFmtId="10" fontId="3" fillId="0" borderId="15" xfId="0" applyNumberFormat="1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 vertical="center"/>
    </xf>
    <xf numFmtId="0" fontId="4" fillId="9" borderId="5" xfId="0" applyFont="1" applyFill="1" applyBorder="1"/>
    <xf numFmtId="0" fontId="2" fillId="4" borderId="17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" fontId="12" fillId="0" borderId="0" xfId="0" applyNumberFormat="1" applyFont="1" applyFill="1" applyBorder="1" applyAlignment="1" applyProtection="1"/>
    <xf numFmtId="0" fontId="12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3" fontId="0" fillId="0" borderId="3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/>
    </xf>
    <xf numFmtId="3" fontId="13" fillId="0" borderId="3" xfId="0" applyNumberFormat="1" applyFont="1" applyFill="1" applyBorder="1" applyAlignment="1" applyProtection="1">
      <alignment horizontal="center"/>
    </xf>
    <xf numFmtId="3" fontId="13" fillId="0" borderId="2" xfId="0" applyNumberFormat="1" applyFont="1" applyFill="1" applyBorder="1" applyAlignment="1" applyProtection="1">
      <alignment horizontal="center"/>
    </xf>
    <xf numFmtId="3" fontId="3" fillId="0" borderId="15" xfId="0" applyNumberFormat="1" applyFont="1" applyFill="1" applyBorder="1" applyAlignment="1">
      <alignment horizontal="center"/>
    </xf>
    <xf numFmtId="3" fontId="0" fillId="0" borderId="5" xfId="0" applyNumberFormat="1" applyFont="1" applyBorder="1" applyAlignment="1">
      <alignment horizontal="center"/>
    </xf>
    <xf numFmtId="3" fontId="0" fillId="0" borderId="5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0" fontId="14" fillId="0" borderId="0" xfId="0" applyFont="1" applyBorder="1"/>
    <xf numFmtId="3" fontId="0" fillId="0" borderId="1" xfId="0" applyNumberFormat="1" applyFont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13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0" fontId="13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 applyProtection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0" applyFont="1" applyBorder="1" applyAlignment="1"/>
    <xf numFmtId="0" fontId="3" fillId="8" borderId="22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/>
    </xf>
    <xf numFmtId="10" fontId="0" fillId="0" borderId="19" xfId="1" applyNumberFormat="1" applyFont="1" applyBorder="1" applyAlignment="1">
      <alignment horizontal="center"/>
    </xf>
    <xf numFmtId="10" fontId="3" fillId="0" borderId="21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10" borderId="0" xfId="0" applyFont="1" applyFill="1" applyBorder="1" applyAlignment="1"/>
    <xf numFmtId="0" fontId="2" fillId="1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/>
    </xf>
    <xf numFmtId="0" fontId="3" fillId="13" borderId="12" xfId="0" applyFont="1" applyFill="1" applyBorder="1" applyAlignment="1">
      <alignment horizontal="center"/>
    </xf>
    <xf numFmtId="0" fontId="3" fillId="13" borderId="0" xfId="0" applyFont="1" applyFill="1" applyBorder="1" applyAlignment="1">
      <alignment horizontal="center"/>
    </xf>
    <xf numFmtId="0" fontId="3" fillId="13" borderId="5" xfId="0" applyFont="1" applyFill="1" applyBorder="1" applyAlignment="1">
      <alignment horizontal="center"/>
    </xf>
    <xf numFmtId="0" fontId="9" fillId="13" borderId="5" xfId="0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0" fontId="3" fillId="14" borderId="7" xfId="0" applyFont="1" applyFill="1" applyBorder="1" applyAlignment="1">
      <alignment horizontal="center"/>
    </xf>
    <xf numFmtId="0" fontId="3" fillId="14" borderId="12" xfId="0" applyFont="1" applyFill="1" applyBorder="1" applyAlignment="1">
      <alignment horizontal="center"/>
    </xf>
    <xf numFmtId="0" fontId="3" fillId="14" borderId="0" xfId="0" applyFont="1" applyFill="1" applyBorder="1" applyAlignment="1">
      <alignment horizontal="center"/>
    </xf>
    <xf numFmtId="0" fontId="3" fillId="14" borderId="5" xfId="0" applyFont="1" applyFill="1" applyBorder="1" applyAlignment="1">
      <alignment horizontal="center"/>
    </xf>
    <xf numFmtId="0" fontId="9" fillId="14" borderId="5" xfId="0" applyFont="1" applyFill="1" applyBorder="1" applyAlignment="1">
      <alignment horizontal="center" vertical="center"/>
    </xf>
    <xf numFmtId="0" fontId="3" fillId="14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topLeftCell="A55" zoomScale="70" zoomScaleNormal="70" workbookViewId="0">
      <pane xSplit="1" topLeftCell="B1" activePane="topRight" state="frozen"/>
      <selection activeCell="A16" sqref="A16"/>
      <selection pane="topRight" activeCell="E75" sqref="E75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1" width="26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.6" x14ac:dyDescent="0.65">
      <c r="A1" s="177" t="s">
        <v>59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30">
        <v>750</v>
      </c>
      <c r="C8" s="66">
        <f>B8/B$27</f>
        <v>3.7371069809158407E-2</v>
      </c>
      <c r="D8" s="62">
        <v>55198306</v>
      </c>
      <c r="E8" s="131">
        <v>121</v>
      </c>
      <c r="F8" s="81">
        <f>E8/E$27</f>
        <v>1.9341432225063938E-2</v>
      </c>
      <c r="G8" s="86">
        <v>15917487</v>
      </c>
      <c r="H8" s="132">
        <v>15</v>
      </c>
      <c r="I8" s="66">
        <f>H8/H$27</f>
        <v>3.4642032332563508E-2</v>
      </c>
      <c r="J8" s="62">
        <v>3890488</v>
      </c>
      <c r="K8" s="133">
        <f>B8+E8+H8</f>
        <v>886</v>
      </c>
      <c r="L8" s="94">
        <f t="shared" ref="L8:L26" si="0">K8/K$27</f>
        <v>3.3111592794678228E-2</v>
      </c>
      <c r="M8" s="73">
        <f>D8+G8+J8</f>
        <v>75006281</v>
      </c>
      <c r="N8" s="20"/>
      <c r="O8" s="20"/>
      <c r="P8" s="20"/>
    </row>
    <row r="9" spans="1:33" ht="21" x14ac:dyDescent="0.4">
      <c r="A9" s="39" t="s">
        <v>40</v>
      </c>
      <c r="B9" s="130">
        <v>807</v>
      </c>
      <c r="C9" s="66">
        <f t="shared" ref="C9:C26" si="1">B9/B$27</f>
        <v>4.0211271114654445E-2</v>
      </c>
      <c r="D9" s="62">
        <v>71323090</v>
      </c>
      <c r="E9" s="131">
        <v>115</v>
      </c>
      <c r="F9" s="81">
        <f t="shared" ref="F9:F26" si="2">E9/E$27</f>
        <v>1.8382352941176471E-2</v>
      </c>
      <c r="G9" s="86">
        <v>6168862</v>
      </c>
      <c r="H9" s="132">
        <v>9</v>
      </c>
      <c r="I9" s="66">
        <f t="shared" ref="I9:I26" si="3">H9/H$27</f>
        <v>2.0785219399538105E-2</v>
      </c>
      <c r="J9" s="62">
        <v>2566469</v>
      </c>
      <c r="K9" s="133">
        <f t="shared" ref="K9:K26" si="4">B9+E9+H9</f>
        <v>931</v>
      </c>
      <c r="L9" s="94">
        <f t="shared" si="0"/>
        <v>3.4793332835039985E-2</v>
      </c>
      <c r="M9" s="73">
        <f t="shared" ref="M9:M26" si="5">D9+G9+J9</f>
        <v>80058421</v>
      </c>
      <c r="N9" s="20"/>
      <c r="O9" s="20"/>
      <c r="P9" s="20"/>
    </row>
    <row r="10" spans="1:33" ht="21" x14ac:dyDescent="0.4">
      <c r="A10" s="39" t="s">
        <v>41</v>
      </c>
      <c r="B10" s="130">
        <v>65</v>
      </c>
      <c r="C10" s="66">
        <f t="shared" si="1"/>
        <v>3.2388260501270616E-3</v>
      </c>
      <c r="D10" s="62">
        <v>4051001</v>
      </c>
      <c r="E10" s="131">
        <v>61</v>
      </c>
      <c r="F10" s="81">
        <f t="shared" si="2"/>
        <v>9.7506393861892578E-3</v>
      </c>
      <c r="G10" s="86">
        <v>2565026</v>
      </c>
      <c r="H10" s="132">
        <v>4</v>
      </c>
      <c r="I10" s="66">
        <f t="shared" si="3"/>
        <v>9.2378752886836026E-3</v>
      </c>
      <c r="J10" s="62">
        <v>1582570</v>
      </c>
      <c r="K10" s="133">
        <f t="shared" si="4"/>
        <v>130</v>
      </c>
      <c r="L10" s="94">
        <f t="shared" si="0"/>
        <v>4.8583601166006431E-3</v>
      </c>
      <c r="M10" s="73">
        <f t="shared" si="5"/>
        <v>8198597</v>
      </c>
      <c r="N10" s="20"/>
      <c r="O10" s="20"/>
      <c r="P10" s="20"/>
    </row>
    <row r="11" spans="1:33" ht="21" x14ac:dyDescent="0.4">
      <c r="A11" s="39" t="s">
        <v>42</v>
      </c>
      <c r="B11" s="130">
        <v>255</v>
      </c>
      <c r="C11" s="66">
        <f t="shared" si="1"/>
        <v>1.2706163735113856E-2</v>
      </c>
      <c r="D11" s="62">
        <v>23049974</v>
      </c>
      <c r="E11" s="131">
        <v>10</v>
      </c>
      <c r="F11" s="81">
        <f t="shared" si="2"/>
        <v>1.59846547314578E-3</v>
      </c>
      <c r="G11" s="86">
        <v>213965</v>
      </c>
      <c r="H11" s="132">
        <v>6</v>
      </c>
      <c r="I11" s="66">
        <f t="shared" si="3"/>
        <v>1.3856812933025405E-2</v>
      </c>
      <c r="J11" s="62">
        <v>855860</v>
      </c>
      <c r="K11" s="133">
        <f t="shared" si="4"/>
        <v>271</v>
      </c>
      <c r="L11" s="94">
        <f t="shared" si="0"/>
        <v>1.0127812243067493E-2</v>
      </c>
      <c r="M11" s="73">
        <f t="shared" si="5"/>
        <v>24119799</v>
      </c>
      <c r="N11" s="20"/>
      <c r="O11" s="20"/>
      <c r="P11" s="20"/>
    </row>
    <row r="12" spans="1:33" ht="21" x14ac:dyDescent="0.4">
      <c r="A12" s="39" t="s">
        <v>43</v>
      </c>
      <c r="B12" s="130">
        <v>145</v>
      </c>
      <c r="C12" s="66">
        <f t="shared" si="1"/>
        <v>7.2250734964372917E-3</v>
      </c>
      <c r="D12" s="62">
        <v>10163538</v>
      </c>
      <c r="E12" s="131">
        <v>55</v>
      </c>
      <c r="F12" s="81">
        <f t="shared" si="2"/>
        <v>8.7915601023017906E-3</v>
      </c>
      <c r="G12" s="86">
        <v>3079082</v>
      </c>
      <c r="H12" s="132">
        <v>12</v>
      </c>
      <c r="I12" s="66">
        <f t="shared" si="3"/>
        <v>2.771362586605081E-2</v>
      </c>
      <c r="J12" s="62">
        <v>9883541</v>
      </c>
      <c r="K12" s="133">
        <f t="shared" si="4"/>
        <v>212</v>
      </c>
      <c r="L12" s="94">
        <f t="shared" si="0"/>
        <v>7.9228641901487405E-3</v>
      </c>
      <c r="M12" s="73">
        <f t="shared" si="5"/>
        <v>23126161</v>
      </c>
      <c r="N12" s="20"/>
      <c r="O12" s="20"/>
      <c r="P12" s="20"/>
    </row>
    <row r="13" spans="1:33" ht="21" x14ac:dyDescent="0.4">
      <c r="A13" s="39" t="s">
        <v>44</v>
      </c>
      <c r="B13" s="130">
        <v>582</v>
      </c>
      <c r="C13" s="66">
        <f t="shared" si="1"/>
        <v>2.8999950171906923E-2</v>
      </c>
      <c r="D13" s="62">
        <v>39480925</v>
      </c>
      <c r="E13" s="131">
        <v>143</v>
      </c>
      <c r="F13" s="81">
        <f t="shared" si="2"/>
        <v>2.2858056265984656E-2</v>
      </c>
      <c r="G13" s="86">
        <v>17037464</v>
      </c>
      <c r="H13" s="132">
        <v>31</v>
      </c>
      <c r="I13" s="66">
        <f t="shared" si="3"/>
        <v>7.1593533487297925E-2</v>
      </c>
      <c r="J13" s="62">
        <v>7819665</v>
      </c>
      <c r="K13" s="133">
        <f t="shared" si="4"/>
        <v>756</v>
      </c>
      <c r="L13" s="94">
        <f t="shared" si="0"/>
        <v>2.8253232678077583E-2</v>
      </c>
      <c r="M13" s="73">
        <f t="shared" si="5"/>
        <v>64338054</v>
      </c>
      <c r="N13" s="20"/>
      <c r="O13" s="20"/>
      <c r="P13" s="20"/>
    </row>
    <row r="14" spans="1:33" ht="21" x14ac:dyDescent="0.4">
      <c r="A14" s="39" t="s">
        <v>45</v>
      </c>
      <c r="B14" s="130">
        <v>140</v>
      </c>
      <c r="C14" s="66">
        <f t="shared" si="1"/>
        <v>6.9759330310429019E-3</v>
      </c>
      <c r="D14" s="62">
        <v>5435201</v>
      </c>
      <c r="E14" s="131">
        <v>70</v>
      </c>
      <c r="F14" s="81">
        <f t="shared" si="2"/>
        <v>1.118925831202046E-2</v>
      </c>
      <c r="G14" s="86">
        <v>2090737</v>
      </c>
      <c r="H14" s="132">
        <v>5</v>
      </c>
      <c r="I14" s="66">
        <f t="shared" si="3"/>
        <v>1.1547344110854504E-2</v>
      </c>
      <c r="J14" s="62">
        <v>762280</v>
      </c>
      <c r="K14" s="133">
        <f t="shared" si="4"/>
        <v>215</v>
      </c>
      <c r="L14" s="94">
        <f t="shared" si="0"/>
        <v>8.0349801928395245E-3</v>
      </c>
      <c r="M14" s="73">
        <f t="shared" si="5"/>
        <v>8288218</v>
      </c>
      <c r="N14" s="20"/>
      <c r="O14" s="20"/>
      <c r="P14" s="20"/>
    </row>
    <row r="15" spans="1:33" ht="21" x14ac:dyDescent="0.4">
      <c r="A15" s="39" t="s">
        <v>46</v>
      </c>
      <c r="B15" s="130">
        <v>212</v>
      </c>
      <c r="C15" s="66">
        <f t="shared" si="1"/>
        <v>1.0563555732722109E-2</v>
      </c>
      <c r="D15" s="62">
        <v>8418080</v>
      </c>
      <c r="E15" s="131">
        <v>72</v>
      </c>
      <c r="F15" s="81">
        <f t="shared" si="2"/>
        <v>1.1508951406649617E-2</v>
      </c>
      <c r="G15" s="86">
        <v>4037412</v>
      </c>
      <c r="H15" s="132">
        <v>0</v>
      </c>
      <c r="I15" s="66">
        <f t="shared" si="3"/>
        <v>0</v>
      </c>
      <c r="J15" s="62">
        <v>0</v>
      </c>
      <c r="K15" s="133">
        <f t="shared" si="4"/>
        <v>284</v>
      </c>
      <c r="L15" s="94">
        <f t="shared" si="0"/>
        <v>1.0613648254727558E-2</v>
      </c>
      <c r="M15" s="73">
        <f t="shared" si="5"/>
        <v>12455492</v>
      </c>
      <c r="N15" s="20"/>
      <c r="O15" s="20"/>
      <c r="P15" s="20"/>
    </row>
    <row r="16" spans="1:33" ht="21" x14ac:dyDescent="0.4">
      <c r="A16" s="39" t="s">
        <v>47</v>
      </c>
      <c r="B16" s="130">
        <v>1416</v>
      </c>
      <c r="C16" s="66">
        <f t="shared" si="1"/>
        <v>7.0556579799691072E-2</v>
      </c>
      <c r="D16" s="62">
        <v>243160316</v>
      </c>
      <c r="E16" s="131">
        <v>72</v>
      </c>
      <c r="F16" s="81">
        <f t="shared" si="2"/>
        <v>1.1508951406649617E-2</v>
      </c>
      <c r="G16" s="86">
        <v>9906239</v>
      </c>
      <c r="H16" s="132">
        <v>23</v>
      </c>
      <c r="I16" s="66">
        <f t="shared" si="3"/>
        <v>5.3117782909930716E-2</v>
      </c>
      <c r="J16" s="62">
        <v>4259870</v>
      </c>
      <c r="K16" s="133">
        <f t="shared" si="4"/>
        <v>1511</v>
      </c>
      <c r="L16" s="94">
        <f t="shared" si="0"/>
        <v>5.6469093355258237E-2</v>
      </c>
      <c r="M16" s="73">
        <f t="shared" si="5"/>
        <v>257326425</v>
      </c>
      <c r="N16" s="20"/>
      <c r="O16" s="20"/>
      <c r="P16" s="20"/>
    </row>
    <row r="17" spans="1:28" ht="21" x14ac:dyDescent="0.4">
      <c r="A17" s="39" t="s">
        <v>48</v>
      </c>
      <c r="B17" s="130">
        <v>422</v>
      </c>
      <c r="C17" s="66">
        <f t="shared" si="1"/>
        <v>2.1027455279286462E-2</v>
      </c>
      <c r="D17" s="62">
        <v>89629835</v>
      </c>
      <c r="E17" s="131">
        <v>19</v>
      </c>
      <c r="F17" s="81">
        <f t="shared" si="2"/>
        <v>3.0370843989769819E-3</v>
      </c>
      <c r="G17" s="86">
        <v>411965</v>
      </c>
      <c r="H17" s="132">
        <v>4</v>
      </c>
      <c r="I17" s="66">
        <f t="shared" si="3"/>
        <v>9.2378752886836026E-3</v>
      </c>
      <c r="J17" s="62">
        <v>139680</v>
      </c>
      <c r="K17" s="133">
        <f t="shared" si="4"/>
        <v>445</v>
      </c>
      <c r="L17" s="94">
        <f t="shared" si="0"/>
        <v>1.6630540399132969E-2</v>
      </c>
      <c r="M17" s="73">
        <f t="shared" si="5"/>
        <v>90181480</v>
      </c>
      <c r="N17" s="20"/>
      <c r="O17" s="20"/>
      <c r="P17" s="20"/>
    </row>
    <row r="18" spans="1:28" ht="21" x14ac:dyDescent="0.4">
      <c r="A18" s="39" t="s">
        <v>49</v>
      </c>
      <c r="B18" s="130">
        <v>194</v>
      </c>
      <c r="C18" s="66">
        <f t="shared" si="1"/>
        <v>9.6666500573023076E-3</v>
      </c>
      <c r="D18" s="62">
        <v>13924461</v>
      </c>
      <c r="E18" s="131">
        <v>53</v>
      </c>
      <c r="F18" s="81">
        <f t="shared" si="2"/>
        <v>8.4718670076726343E-3</v>
      </c>
      <c r="G18" s="86">
        <v>5673241</v>
      </c>
      <c r="H18" s="132">
        <v>17</v>
      </c>
      <c r="I18" s="66">
        <f t="shared" si="3"/>
        <v>3.9260969976905313E-2</v>
      </c>
      <c r="J18" s="62">
        <v>6108660</v>
      </c>
      <c r="K18" s="133">
        <f t="shared" si="4"/>
        <v>264</v>
      </c>
      <c r="L18" s="94">
        <f t="shared" si="0"/>
        <v>9.8662082367889977E-3</v>
      </c>
      <c r="M18" s="73">
        <f t="shared" si="5"/>
        <v>25706362</v>
      </c>
      <c r="N18" s="20"/>
      <c r="O18" s="20"/>
      <c r="P18" s="20"/>
    </row>
    <row r="19" spans="1:28" ht="21" x14ac:dyDescent="0.4">
      <c r="A19" s="39" t="s">
        <v>50</v>
      </c>
      <c r="B19" s="130">
        <v>693</v>
      </c>
      <c r="C19" s="66">
        <f t="shared" si="1"/>
        <v>3.4530868503662368E-2</v>
      </c>
      <c r="D19" s="62">
        <v>136307649</v>
      </c>
      <c r="E19" s="131">
        <v>21</v>
      </c>
      <c r="F19" s="81">
        <f t="shared" si="2"/>
        <v>3.3567774936061382E-3</v>
      </c>
      <c r="G19" s="86">
        <v>2028090</v>
      </c>
      <c r="H19" s="132">
        <v>10</v>
      </c>
      <c r="I19" s="66">
        <f t="shared" si="3"/>
        <v>2.3094688221709007E-2</v>
      </c>
      <c r="J19" s="62">
        <v>1235340</v>
      </c>
      <c r="K19" s="133">
        <f t="shared" si="4"/>
        <v>724</v>
      </c>
      <c r="L19" s="94">
        <f t="shared" si="0"/>
        <v>2.7057328649375888E-2</v>
      </c>
      <c r="M19" s="73">
        <f t="shared" si="5"/>
        <v>139571079</v>
      </c>
      <c r="N19" s="20"/>
      <c r="O19" s="20"/>
      <c r="P19" s="20"/>
    </row>
    <row r="20" spans="1:28" ht="21" x14ac:dyDescent="0.4">
      <c r="A20" s="40" t="s">
        <v>51</v>
      </c>
      <c r="B20" s="130">
        <v>909</v>
      </c>
      <c r="C20" s="66">
        <f t="shared" si="1"/>
        <v>4.5293736608699987E-2</v>
      </c>
      <c r="D20" s="62">
        <v>86945368</v>
      </c>
      <c r="E20" s="131">
        <v>86</v>
      </c>
      <c r="F20" s="81">
        <f t="shared" si="2"/>
        <v>1.3746803069053709E-2</v>
      </c>
      <c r="G20" s="86">
        <v>3795253</v>
      </c>
      <c r="H20" s="132">
        <v>5</v>
      </c>
      <c r="I20" s="66">
        <f t="shared" si="3"/>
        <v>1.1547344110854504E-2</v>
      </c>
      <c r="J20" s="62">
        <v>1463120</v>
      </c>
      <c r="K20" s="133">
        <f t="shared" si="4"/>
        <v>1000</v>
      </c>
      <c r="L20" s="94">
        <f t="shared" si="0"/>
        <v>3.737200089692802E-2</v>
      </c>
      <c r="M20" s="73">
        <f t="shared" si="5"/>
        <v>92203741</v>
      </c>
      <c r="N20" s="20"/>
      <c r="O20" s="20"/>
      <c r="P20" s="20"/>
    </row>
    <row r="21" spans="1:28" ht="21" x14ac:dyDescent="0.4">
      <c r="A21" s="40" t="s">
        <v>52</v>
      </c>
      <c r="B21" s="130">
        <v>712</v>
      </c>
      <c r="C21" s="66">
        <f t="shared" si="1"/>
        <v>3.5477602272161048E-2</v>
      </c>
      <c r="D21" s="62">
        <v>114619653</v>
      </c>
      <c r="E21" s="131">
        <v>11</v>
      </c>
      <c r="F21" s="81">
        <f t="shared" si="2"/>
        <v>1.758312020460358E-3</v>
      </c>
      <c r="G21" s="86">
        <v>884457</v>
      </c>
      <c r="H21" s="132">
        <v>8</v>
      </c>
      <c r="I21" s="66">
        <f t="shared" si="3"/>
        <v>1.8475750577367205E-2</v>
      </c>
      <c r="J21" s="62">
        <v>8264080</v>
      </c>
      <c r="K21" s="133">
        <f t="shared" si="4"/>
        <v>731</v>
      </c>
      <c r="L21" s="94">
        <f t="shared" si="0"/>
        <v>2.7318932655654382E-2</v>
      </c>
      <c r="M21" s="73">
        <f t="shared" si="5"/>
        <v>123768190</v>
      </c>
      <c r="N21" s="20"/>
      <c r="O21" s="20"/>
      <c r="P21" s="20"/>
    </row>
    <row r="22" spans="1:28" ht="21" x14ac:dyDescent="0.4">
      <c r="A22" s="40" t="s">
        <v>53</v>
      </c>
      <c r="B22" s="130">
        <v>1594</v>
      </c>
      <c r="C22" s="66">
        <f t="shared" si="1"/>
        <v>7.9425980367731325E-2</v>
      </c>
      <c r="D22" s="62">
        <v>197802205</v>
      </c>
      <c r="E22" s="131">
        <v>198</v>
      </c>
      <c r="F22" s="81">
        <f t="shared" si="2"/>
        <v>3.1649616368286448E-2</v>
      </c>
      <c r="G22" s="86">
        <v>17337325</v>
      </c>
      <c r="H22" s="132">
        <v>23</v>
      </c>
      <c r="I22" s="66">
        <f t="shared" si="3"/>
        <v>5.3117782909930716E-2</v>
      </c>
      <c r="J22" s="62">
        <v>2889490</v>
      </c>
      <c r="K22" s="133">
        <f t="shared" si="4"/>
        <v>1815</v>
      </c>
      <c r="L22" s="94">
        <f t="shared" si="0"/>
        <v>6.7830181627924355E-2</v>
      </c>
      <c r="M22" s="73">
        <f t="shared" si="5"/>
        <v>218029020</v>
      </c>
      <c r="N22" s="20"/>
      <c r="O22" s="20"/>
      <c r="P22" s="20"/>
    </row>
    <row r="23" spans="1:28" ht="21" x14ac:dyDescent="0.4">
      <c r="A23" s="40" t="s">
        <v>54</v>
      </c>
      <c r="B23" s="130">
        <v>2029</v>
      </c>
      <c r="C23" s="66">
        <f t="shared" si="1"/>
        <v>0.1011012008570432</v>
      </c>
      <c r="D23" s="62">
        <v>194177536</v>
      </c>
      <c r="E23" s="131">
        <v>162</v>
      </c>
      <c r="F23" s="81">
        <f t="shared" si="2"/>
        <v>2.5895140664961638E-2</v>
      </c>
      <c r="G23" s="86">
        <v>9483235</v>
      </c>
      <c r="H23" s="132">
        <v>30</v>
      </c>
      <c r="I23" s="66">
        <f t="shared" si="3"/>
        <v>6.9284064665127015E-2</v>
      </c>
      <c r="J23" s="62">
        <v>6564856</v>
      </c>
      <c r="K23" s="133">
        <f t="shared" si="4"/>
        <v>2221</v>
      </c>
      <c r="L23" s="94">
        <f t="shared" si="0"/>
        <v>8.3003213992077135E-2</v>
      </c>
      <c r="M23" s="73">
        <f t="shared" si="5"/>
        <v>210225627</v>
      </c>
      <c r="N23" s="20"/>
      <c r="O23" s="20"/>
      <c r="P23" s="20"/>
    </row>
    <row r="24" spans="1:28" ht="21" x14ac:dyDescent="0.4">
      <c r="A24" s="40" t="s">
        <v>55</v>
      </c>
      <c r="B24" s="130">
        <v>1740</v>
      </c>
      <c r="C24" s="66">
        <f t="shared" si="1"/>
        <v>8.6700881957247497E-2</v>
      </c>
      <c r="D24" s="62">
        <v>139597439</v>
      </c>
      <c r="E24" s="131">
        <v>483</v>
      </c>
      <c r="F24" s="81">
        <f t="shared" si="2"/>
        <v>7.720588235294118E-2</v>
      </c>
      <c r="G24" s="86">
        <v>135398449</v>
      </c>
      <c r="H24" s="132">
        <v>71</v>
      </c>
      <c r="I24" s="66">
        <f t="shared" si="3"/>
        <v>0.16397228637413394</v>
      </c>
      <c r="J24" s="62">
        <v>49295809</v>
      </c>
      <c r="K24" s="133">
        <f t="shared" si="4"/>
        <v>2294</v>
      </c>
      <c r="L24" s="94">
        <f t="shared" si="0"/>
        <v>8.573137005755288E-2</v>
      </c>
      <c r="M24" s="73">
        <f t="shared" si="5"/>
        <v>324291697</v>
      </c>
      <c r="N24" s="20"/>
      <c r="O24" s="20"/>
      <c r="P24" s="20"/>
    </row>
    <row r="25" spans="1:28" ht="21" x14ac:dyDescent="0.4">
      <c r="A25" s="40" t="s">
        <v>56</v>
      </c>
      <c r="B25" s="130">
        <v>7110</v>
      </c>
      <c r="C25" s="66">
        <f t="shared" si="1"/>
        <v>0.35427774179082167</v>
      </c>
      <c r="D25" s="62">
        <v>581229039</v>
      </c>
      <c r="E25" s="131">
        <v>4441</v>
      </c>
      <c r="F25" s="81">
        <f t="shared" si="2"/>
        <v>0.70987851662404089</v>
      </c>
      <c r="G25" s="86">
        <v>319498335</v>
      </c>
      <c r="H25" s="132">
        <v>155</v>
      </c>
      <c r="I25" s="66">
        <f t="shared" si="3"/>
        <v>0.35796766743648961</v>
      </c>
      <c r="J25" s="62">
        <v>66790237</v>
      </c>
      <c r="K25" s="133">
        <f t="shared" si="4"/>
        <v>11706</v>
      </c>
      <c r="L25" s="94">
        <f t="shared" si="0"/>
        <v>0.43747664249943941</v>
      </c>
      <c r="M25" s="73">
        <f t="shared" si="5"/>
        <v>967517611</v>
      </c>
      <c r="N25" s="20"/>
      <c r="O25" s="20"/>
      <c r="P25" s="20"/>
    </row>
    <row r="26" spans="1:28" ht="21" x14ac:dyDescent="0.4">
      <c r="A26" s="40" t="s">
        <v>57</v>
      </c>
      <c r="B26" s="130">
        <v>294</v>
      </c>
      <c r="C26" s="66">
        <f t="shared" si="1"/>
        <v>1.4649459365190094E-2</v>
      </c>
      <c r="D26" s="62">
        <v>24785128</v>
      </c>
      <c r="E26" s="131">
        <v>63</v>
      </c>
      <c r="F26" s="81">
        <f t="shared" si="2"/>
        <v>1.0070332480818414E-2</v>
      </c>
      <c r="G26" s="86">
        <v>4882998</v>
      </c>
      <c r="H26" s="132">
        <v>5</v>
      </c>
      <c r="I26" s="66">
        <f t="shared" si="3"/>
        <v>1.1547344110854504E-2</v>
      </c>
      <c r="J26" s="62">
        <v>848030</v>
      </c>
      <c r="K26" s="133">
        <f t="shared" si="4"/>
        <v>362</v>
      </c>
      <c r="L26" s="94">
        <f t="shared" si="0"/>
        <v>1.3528664324687944E-2</v>
      </c>
      <c r="M26" s="73">
        <f t="shared" si="5"/>
        <v>30516156</v>
      </c>
      <c r="N26" s="20"/>
      <c r="O26" s="20"/>
      <c r="P26" s="20"/>
      <c r="T26" s="12"/>
    </row>
    <row r="27" spans="1:28" ht="21.6" thickBot="1" x14ac:dyDescent="0.45">
      <c r="A27" s="41" t="s">
        <v>15</v>
      </c>
      <c r="B27" s="135">
        <f>SUM(B8:B26)</f>
        <v>20069</v>
      </c>
      <c r="C27" s="67">
        <f t="shared" ref="C27:J27" si="6">SUM(C8:C26)</f>
        <v>1</v>
      </c>
      <c r="D27" s="64">
        <f>SUM(D8:D26)</f>
        <v>2039298744</v>
      </c>
      <c r="E27" s="136">
        <f t="shared" si="6"/>
        <v>6256</v>
      </c>
      <c r="F27" s="82">
        <f t="shared" si="6"/>
        <v>1</v>
      </c>
      <c r="G27" s="87">
        <f t="shared" si="6"/>
        <v>560409622</v>
      </c>
      <c r="H27" s="136">
        <f t="shared" si="6"/>
        <v>433</v>
      </c>
      <c r="I27" s="82">
        <f t="shared" si="6"/>
        <v>1</v>
      </c>
      <c r="J27" s="87">
        <f t="shared" si="6"/>
        <v>175220045</v>
      </c>
      <c r="K27" s="137">
        <f>SUM(K8:K26)</f>
        <v>26758</v>
      </c>
      <c r="L27" s="95">
        <f>SUM(L8:L26)</f>
        <v>1</v>
      </c>
      <c r="M27" s="97">
        <f>SUM(M8:M26)</f>
        <v>2774928411</v>
      </c>
      <c r="N27" s="189"/>
      <c r="O27" s="189"/>
      <c r="P27" s="189"/>
      <c r="R27" s="12"/>
      <c r="U27" s="13"/>
    </row>
    <row r="28" spans="1:28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131"/>
      <c r="L28" s="8"/>
      <c r="M28" s="149"/>
      <c r="N28" s="149"/>
      <c r="O28" s="149"/>
      <c r="P28" s="149"/>
      <c r="Q28" s="16"/>
      <c r="R28" s="17"/>
      <c r="S28" s="18"/>
    </row>
    <row r="29" spans="1:28" ht="21" x14ac:dyDescent="0.4">
      <c r="A29" s="24"/>
      <c r="B29" s="9"/>
      <c r="C29" s="14"/>
      <c r="D29" s="9"/>
      <c r="E29" s="8"/>
      <c r="F29" s="15"/>
      <c r="G29" s="8"/>
      <c r="H29" s="8"/>
      <c r="I29" s="15"/>
      <c r="J29" s="8"/>
      <c r="K29" s="16"/>
      <c r="L29" s="17"/>
      <c r="M29" s="18"/>
      <c r="N29" s="18"/>
      <c r="O29" s="18"/>
      <c r="P29" s="18"/>
      <c r="Q29" s="21"/>
      <c r="R29" s="21"/>
      <c r="S29" s="25"/>
      <c r="T29" s="12"/>
      <c r="U29" s="21"/>
      <c r="V29" s="21"/>
      <c r="W29" s="22"/>
      <c r="X29" s="22"/>
      <c r="Y29" s="22"/>
      <c r="Z29" s="22"/>
      <c r="AA29" s="23"/>
      <c r="AB29" s="23"/>
    </row>
    <row r="30" spans="1:28" ht="21" x14ac:dyDescent="0.4">
      <c r="A30" s="7"/>
      <c r="B30" s="9"/>
      <c r="C30" s="27"/>
      <c r="D30" s="31"/>
      <c r="E30" s="9"/>
      <c r="F30" s="14"/>
      <c r="G30" s="31"/>
      <c r="H30" s="10"/>
      <c r="I30" s="32"/>
      <c r="J30" s="31"/>
      <c r="K30" s="33"/>
      <c r="L30" s="32"/>
      <c r="M30" s="31"/>
      <c r="N30" s="31"/>
      <c r="O30" s="31"/>
      <c r="P30" s="31"/>
      <c r="Q30" s="28"/>
      <c r="R30" s="28"/>
      <c r="S30" s="30"/>
    </row>
    <row r="31" spans="1:28" ht="26.4" thickBot="1" x14ac:dyDescent="0.55000000000000004">
      <c r="A31" s="55" t="s">
        <v>16</v>
      </c>
    </row>
    <row r="32" spans="1:28" x14ac:dyDescent="0.3">
      <c r="A32" s="56"/>
      <c r="B32" s="115" t="s">
        <v>17</v>
      </c>
      <c r="C32" s="115" t="s">
        <v>17</v>
      </c>
      <c r="D32" s="115" t="s">
        <v>17</v>
      </c>
      <c r="E32" s="119" t="s">
        <v>18</v>
      </c>
      <c r="F32" s="120" t="s">
        <v>18</v>
      </c>
      <c r="G32" s="120" t="s">
        <v>18</v>
      </c>
      <c r="H32" s="57" t="s">
        <v>19</v>
      </c>
      <c r="I32" s="110" t="s">
        <v>19</v>
      </c>
      <c r="J32" s="110" t="s">
        <v>19</v>
      </c>
      <c r="K32" s="58" t="s">
        <v>20</v>
      </c>
      <c r="L32" s="102" t="s">
        <v>20</v>
      </c>
      <c r="M32" s="102" t="s">
        <v>21</v>
      </c>
      <c r="N32" s="190" t="s">
        <v>58</v>
      </c>
      <c r="O32" s="191" t="s">
        <v>58</v>
      </c>
      <c r="P32" s="191" t="s">
        <v>58</v>
      </c>
      <c r="Q32" s="98" t="s">
        <v>29</v>
      </c>
      <c r="R32" s="99"/>
      <c r="S32" s="70"/>
      <c r="U32" s="23"/>
      <c r="V32" s="23"/>
      <c r="W32" s="23"/>
      <c r="X32" s="23"/>
      <c r="Y32" s="23"/>
    </row>
    <row r="33" spans="1:25" x14ac:dyDescent="0.3">
      <c r="A33" s="59"/>
      <c r="B33" s="118"/>
      <c r="C33" s="116" t="s">
        <v>22</v>
      </c>
      <c r="D33" s="116" t="s">
        <v>22</v>
      </c>
      <c r="E33" s="121" t="s">
        <v>22</v>
      </c>
      <c r="F33" s="122" t="s">
        <v>22</v>
      </c>
      <c r="G33" s="122" t="s">
        <v>22</v>
      </c>
      <c r="H33" s="34" t="s">
        <v>22</v>
      </c>
      <c r="I33" s="111" t="s">
        <v>22</v>
      </c>
      <c r="J33" s="111" t="s">
        <v>22</v>
      </c>
      <c r="K33" s="35" t="s">
        <v>22</v>
      </c>
      <c r="L33" s="103" t="s">
        <v>22</v>
      </c>
      <c r="M33" s="103" t="s">
        <v>22</v>
      </c>
      <c r="N33" s="192" t="s">
        <v>22</v>
      </c>
      <c r="O33" s="193" t="s">
        <v>22</v>
      </c>
      <c r="P33" s="193" t="s">
        <v>22</v>
      </c>
      <c r="Q33" s="47" t="s">
        <v>7</v>
      </c>
      <c r="R33" s="100" t="s">
        <v>8</v>
      </c>
      <c r="S33" s="71" t="s">
        <v>7</v>
      </c>
      <c r="U33" s="23"/>
      <c r="V33" s="23"/>
      <c r="W33" s="23"/>
      <c r="X33" s="23"/>
      <c r="Y33" s="23"/>
    </row>
    <row r="34" spans="1:25" x14ac:dyDescent="0.3">
      <c r="A34" s="59"/>
      <c r="B34" s="116" t="s">
        <v>22</v>
      </c>
      <c r="C34" s="117" t="s">
        <v>10</v>
      </c>
      <c r="D34" s="117" t="s">
        <v>11</v>
      </c>
      <c r="E34" s="121" t="s">
        <v>23</v>
      </c>
      <c r="F34" s="123" t="s">
        <v>10</v>
      </c>
      <c r="G34" s="123" t="s">
        <v>11</v>
      </c>
      <c r="H34" s="34" t="s">
        <v>23</v>
      </c>
      <c r="I34" s="113" t="s">
        <v>10</v>
      </c>
      <c r="J34" s="112" t="s">
        <v>11</v>
      </c>
      <c r="K34" s="35" t="s">
        <v>23</v>
      </c>
      <c r="L34" s="107" t="s">
        <v>10</v>
      </c>
      <c r="M34" s="104" t="s">
        <v>11</v>
      </c>
      <c r="N34" s="192" t="s">
        <v>23</v>
      </c>
      <c r="O34" s="194" t="s">
        <v>10</v>
      </c>
      <c r="P34" s="195" t="s">
        <v>11</v>
      </c>
      <c r="Q34" s="47" t="s">
        <v>9</v>
      </c>
      <c r="R34" s="100" t="s">
        <v>10</v>
      </c>
      <c r="S34" s="72" t="s">
        <v>11</v>
      </c>
      <c r="U34" s="23"/>
      <c r="V34" s="23"/>
      <c r="W34" s="23"/>
      <c r="X34" s="23"/>
      <c r="Y34" s="23"/>
    </row>
    <row r="35" spans="1:25" ht="15.6" x14ac:dyDescent="0.3">
      <c r="A35" s="60" t="s">
        <v>27</v>
      </c>
      <c r="B35" s="116" t="s">
        <v>9</v>
      </c>
      <c r="C35" s="117" t="s">
        <v>13</v>
      </c>
      <c r="D35" s="117" t="s">
        <v>14</v>
      </c>
      <c r="E35" s="121"/>
      <c r="F35" s="123" t="s">
        <v>13</v>
      </c>
      <c r="G35" s="123" t="s">
        <v>14</v>
      </c>
      <c r="H35" s="34"/>
      <c r="I35" s="113" t="s">
        <v>13</v>
      </c>
      <c r="J35" s="112" t="s">
        <v>14</v>
      </c>
      <c r="K35" s="35"/>
      <c r="L35" s="107" t="s">
        <v>13</v>
      </c>
      <c r="M35" s="104" t="s">
        <v>14</v>
      </c>
      <c r="N35" s="192"/>
      <c r="O35" s="194" t="s">
        <v>13</v>
      </c>
      <c r="P35" s="195" t="s">
        <v>14</v>
      </c>
      <c r="Q35" s="47"/>
      <c r="R35" s="100" t="s">
        <v>13</v>
      </c>
      <c r="S35" s="71" t="s">
        <v>14</v>
      </c>
      <c r="U35" s="23"/>
      <c r="V35" s="23"/>
      <c r="W35" s="23"/>
      <c r="X35" s="23"/>
      <c r="Y35" s="23"/>
    </row>
    <row r="36" spans="1:25" ht="21" x14ac:dyDescent="0.4">
      <c r="A36" s="39" t="s">
        <v>39</v>
      </c>
      <c r="B36" s="105">
        <v>0</v>
      </c>
      <c r="C36" s="65">
        <f>B36/$B$55</f>
        <v>0</v>
      </c>
      <c r="D36" s="62">
        <v>0</v>
      </c>
      <c r="E36" s="4">
        <v>1</v>
      </c>
      <c r="F36" s="65">
        <f>E36/$E$55</f>
        <v>5.5555555555555552E-2</v>
      </c>
      <c r="G36" s="62">
        <v>231000</v>
      </c>
      <c r="H36" s="4">
        <v>0</v>
      </c>
      <c r="I36" s="65">
        <f>H36/$H$55</f>
        <v>0</v>
      </c>
      <c r="J36" s="62">
        <v>0</v>
      </c>
      <c r="K36" s="4">
        <v>0</v>
      </c>
      <c r="L36" s="65">
        <f>K36/$K$55</f>
        <v>0</v>
      </c>
      <c r="M36" s="62">
        <v>0</v>
      </c>
      <c r="N36" s="4">
        <v>5</v>
      </c>
      <c r="O36" s="65">
        <f>N36/$N$55</f>
        <v>0.10638297872340426</v>
      </c>
      <c r="P36" s="62">
        <v>3552680</v>
      </c>
      <c r="Q36" s="4">
        <f>B36+E36+H36+N36+K36</f>
        <v>6</v>
      </c>
      <c r="R36" s="65">
        <f>Q36/$Q$55</f>
        <v>5.7142857142857141E-2</v>
      </c>
      <c r="S36" s="73">
        <f>D36+G36+J36+M36+P36</f>
        <v>3783680</v>
      </c>
      <c r="U36" s="23"/>
      <c r="V36" s="23"/>
      <c r="W36" s="23"/>
      <c r="X36" s="23"/>
      <c r="Y36" s="23"/>
    </row>
    <row r="37" spans="1:25" ht="21" x14ac:dyDescent="0.4">
      <c r="A37" s="39" t="s">
        <v>40</v>
      </c>
      <c r="B37" s="105">
        <v>0</v>
      </c>
      <c r="C37" s="65">
        <f t="shared" ref="C37:C54" si="7">B37/$B$55</f>
        <v>0</v>
      </c>
      <c r="D37" s="62">
        <v>0</v>
      </c>
      <c r="E37" s="4">
        <v>1</v>
      </c>
      <c r="F37" s="65">
        <f t="shared" ref="F37:F54" si="8">E37/$E$55</f>
        <v>5.5555555555555552E-2</v>
      </c>
      <c r="G37" s="62">
        <v>2138180</v>
      </c>
      <c r="H37" s="4">
        <v>0</v>
      </c>
      <c r="I37" s="65">
        <f t="shared" ref="I37:I47" si="9">H37/$H$55</f>
        <v>0</v>
      </c>
      <c r="J37" s="62">
        <v>0</v>
      </c>
      <c r="K37" s="4">
        <v>1</v>
      </c>
      <c r="L37" s="65">
        <f t="shared" ref="L37:L54" si="10">K37/$K$55</f>
        <v>0.16666666666666666</v>
      </c>
      <c r="M37" s="62">
        <v>576664</v>
      </c>
      <c r="N37" s="4">
        <v>0</v>
      </c>
      <c r="O37" s="65">
        <f t="shared" ref="O37:O54" si="11">N37/$N$55</f>
        <v>0</v>
      </c>
      <c r="P37" s="62">
        <v>0</v>
      </c>
      <c r="Q37" s="4">
        <f t="shared" ref="Q37:Q54" si="12">B37+E37+H37+N37+K37</f>
        <v>2</v>
      </c>
      <c r="R37" s="65">
        <f t="shared" ref="R37:R54" si="13">Q37/$Q$55</f>
        <v>1.9047619047619049E-2</v>
      </c>
      <c r="S37" s="73">
        <f t="shared" ref="S37:S54" si="14">D37+G37+J37+M37+P37</f>
        <v>2714844</v>
      </c>
      <c r="U37" s="23"/>
      <c r="V37" s="23"/>
      <c r="W37" s="23"/>
      <c r="X37" s="23"/>
      <c r="Y37" s="23"/>
    </row>
    <row r="38" spans="1:25" ht="21" x14ac:dyDescent="0.4">
      <c r="A38" s="39" t="s">
        <v>41</v>
      </c>
      <c r="B38" s="105">
        <v>2</v>
      </c>
      <c r="C38" s="65">
        <f t="shared" si="7"/>
        <v>6.25E-2</v>
      </c>
      <c r="D38" s="62">
        <v>1394470</v>
      </c>
      <c r="E38" s="4">
        <v>2</v>
      </c>
      <c r="F38" s="65">
        <f t="shared" si="8"/>
        <v>0.1111111111111111</v>
      </c>
      <c r="G38" s="62">
        <v>188100</v>
      </c>
      <c r="H38" s="4">
        <v>0</v>
      </c>
      <c r="I38" s="65">
        <f t="shared" si="9"/>
        <v>0</v>
      </c>
      <c r="J38" s="62">
        <v>0</v>
      </c>
      <c r="K38" s="4">
        <v>0</v>
      </c>
      <c r="L38" s="65">
        <f t="shared" si="10"/>
        <v>0</v>
      </c>
      <c r="M38" s="62">
        <v>0</v>
      </c>
      <c r="N38" s="4">
        <v>0</v>
      </c>
      <c r="O38" s="65">
        <f t="shared" si="11"/>
        <v>0</v>
      </c>
      <c r="P38" s="62">
        <v>0</v>
      </c>
      <c r="Q38" s="4">
        <f t="shared" si="12"/>
        <v>4</v>
      </c>
      <c r="R38" s="65">
        <f t="shared" si="13"/>
        <v>3.8095238095238099E-2</v>
      </c>
      <c r="S38" s="73">
        <f t="shared" si="14"/>
        <v>1582570</v>
      </c>
      <c r="U38" s="23"/>
      <c r="V38" s="23"/>
      <c r="W38" s="23"/>
      <c r="X38" s="23"/>
      <c r="Y38" s="23"/>
    </row>
    <row r="39" spans="1:25" ht="21" x14ac:dyDescent="0.4">
      <c r="A39" s="39" t="s">
        <v>42</v>
      </c>
      <c r="B39" s="105">
        <v>0</v>
      </c>
      <c r="C39" s="65">
        <f t="shared" si="7"/>
        <v>0</v>
      </c>
      <c r="D39" s="62">
        <v>0</v>
      </c>
      <c r="E39" s="4">
        <v>1</v>
      </c>
      <c r="F39" s="65">
        <f t="shared" si="8"/>
        <v>5.5555555555555552E-2</v>
      </c>
      <c r="G39" s="62">
        <v>146260</v>
      </c>
      <c r="H39" s="4">
        <v>0</v>
      </c>
      <c r="I39" s="65">
        <f t="shared" si="9"/>
        <v>0</v>
      </c>
      <c r="J39" s="62">
        <v>0</v>
      </c>
      <c r="K39" s="4">
        <v>0</v>
      </c>
      <c r="L39" s="65">
        <f t="shared" si="10"/>
        <v>0</v>
      </c>
      <c r="M39" s="62">
        <v>0</v>
      </c>
      <c r="N39" s="4">
        <v>0</v>
      </c>
      <c r="O39" s="65">
        <f t="shared" si="11"/>
        <v>0</v>
      </c>
      <c r="P39" s="62">
        <v>0</v>
      </c>
      <c r="Q39" s="4">
        <f t="shared" si="12"/>
        <v>1</v>
      </c>
      <c r="R39" s="65">
        <f t="shared" si="13"/>
        <v>9.5238095238095247E-3</v>
      </c>
      <c r="S39" s="73">
        <f t="shared" si="14"/>
        <v>146260</v>
      </c>
      <c r="U39" s="23"/>
      <c r="V39" s="23"/>
      <c r="W39" s="23"/>
      <c r="X39" s="23"/>
      <c r="Y39" s="23"/>
    </row>
    <row r="40" spans="1:25" ht="21" x14ac:dyDescent="0.4">
      <c r="A40" s="39" t="s">
        <v>43</v>
      </c>
      <c r="B40" s="105">
        <v>4</v>
      </c>
      <c r="C40" s="65">
        <f t="shared" si="7"/>
        <v>0.125</v>
      </c>
      <c r="D40" s="62">
        <v>7841135</v>
      </c>
      <c r="E40" s="4">
        <v>0</v>
      </c>
      <c r="F40" s="65">
        <f t="shared" si="8"/>
        <v>0</v>
      </c>
      <c r="G40" s="62">
        <v>0</v>
      </c>
      <c r="H40" s="4">
        <v>0</v>
      </c>
      <c r="I40" s="65">
        <f t="shared" si="9"/>
        <v>0</v>
      </c>
      <c r="J40" s="62">
        <v>0</v>
      </c>
      <c r="K40" s="4">
        <v>0</v>
      </c>
      <c r="L40" s="65">
        <f t="shared" si="10"/>
        <v>0</v>
      </c>
      <c r="M40" s="62">
        <v>0</v>
      </c>
      <c r="N40" s="4">
        <v>0</v>
      </c>
      <c r="O40" s="65">
        <f t="shared" si="11"/>
        <v>0</v>
      </c>
      <c r="P40" s="62">
        <v>0</v>
      </c>
      <c r="Q40" s="4">
        <f t="shared" si="12"/>
        <v>4</v>
      </c>
      <c r="R40" s="65">
        <f t="shared" si="13"/>
        <v>3.8095238095238099E-2</v>
      </c>
      <c r="S40" s="73">
        <f t="shared" si="14"/>
        <v>7841135</v>
      </c>
      <c r="U40" s="23"/>
      <c r="V40" s="23"/>
      <c r="W40" s="23"/>
      <c r="X40" s="23"/>
      <c r="Y40" s="23"/>
    </row>
    <row r="41" spans="1:25" ht="21" x14ac:dyDescent="0.4">
      <c r="A41" s="39" t="s">
        <v>44</v>
      </c>
      <c r="B41" s="105">
        <v>2</v>
      </c>
      <c r="C41" s="65">
        <f t="shared" si="7"/>
        <v>6.25E-2</v>
      </c>
      <c r="D41" s="62">
        <v>1294090</v>
      </c>
      <c r="E41" s="4">
        <v>1</v>
      </c>
      <c r="F41" s="65">
        <f t="shared" si="8"/>
        <v>5.5555555555555552E-2</v>
      </c>
      <c r="G41" s="62">
        <v>815620</v>
      </c>
      <c r="H41" s="4">
        <v>0</v>
      </c>
      <c r="I41" s="65">
        <f t="shared" si="9"/>
        <v>0</v>
      </c>
      <c r="J41" s="62">
        <v>0</v>
      </c>
      <c r="K41" s="4">
        <v>0</v>
      </c>
      <c r="L41" s="65">
        <f t="shared" si="10"/>
        <v>0</v>
      </c>
      <c r="M41" s="62">
        <v>0</v>
      </c>
      <c r="N41" s="4">
        <v>10</v>
      </c>
      <c r="O41" s="65">
        <f t="shared" si="11"/>
        <v>0.21276595744680851</v>
      </c>
      <c r="P41" s="62">
        <v>4192315</v>
      </c>
      <c r="Q41" s="4">
        <f t="shared" si="12"/>
        <v>13</v>
      </c>
      <c r="R41" s="65">
        <f t="shared" si="13"/>
        <v>0.12380952380952381</v>
      </c>
      <c r="S41" s="73">
        <f t="shared" si="14"/>
        <v>6302025</v>
      </c>
      <c r="U41" s="23"/>
      <c r="V41" s="23"/>
      <c r="W41" s="23"/>
      <c r="X41" s="23"/>
      <c r="Y41" s="23"/>
    </row>
    <row r="42" spans="1:25" ht="21" x14ac:dyDescent="0.4">
      <c r="A42" s="39" t="s">
        <v>45</v>
      </c>
      <c r="B42" s="105">
        <v>0</v>
      </c>
      <c r="C42" s="65">
        <f t="shared" si="7"/>
        <v>0</v>
      </c>
      <c r="D42" s="62">
        <v>0</v>
      </c>
      <c r="E42" s="4">
        <v>0</v>
      </c>
      <c r="F42" s="65">
        <f t="shared" si="8"/>
        <v>0</v>
      </c>
      <c r="G42" s="62">
        <v>0</v>
      </c>
      <c r="H42" s="4">
        <v>0</v>
      </c>
      <c r="I42" s="65">
        <f t="shared" si="9"/>
        <v>0</v>
      </c>
      <c r="J42" s="62">
        <v>0</v>
      </c>
      <c r="K42" s="4">
        <v>0</v>
      </c>
      <c r="L42" s="65">
        <f t="shared" si="10"/>
        <v>0</v>
      </c>
      <c r="M42" s="62">
        <v>0</v>
      </c>
      <c r="N42" s="4">
        <v>0</v>
      </c>
      <c r="O42" s="65">
        <f t="shared" si="11"/>
        <v>0</v>
      </c>
      <c r="P42" s="62">
        <v>0</v>
      </c>
      <c r="Q42" s="4">
        <f t="shared" si="12"/>
        <v>0</v>
      </c>
      <c r="R42" s="65">
        <f t="shared" si="13"/>
        <v>0</v>
      </c>
      <c r="S42" s="73">
        <f t="shared" si="14"/>
        <v>0</v>
      </c>
      <c r="U42" s="23"/>
      <c r="V42" s="23"/>
      <c r="W42" s="23"/>
      <c r="X42" s="23"/>
      <c r="Y42" s="23"/>
    </row>
    <row r="43" spans="1:25" ht="21" x14ac:dyDescent="0.4">
      <c r="A43" s="39" t="s">
        <v>46</v>
      </c>
      <c r="B43" s="105">
        <v>0</v>
      </c>
      <c r="C43" s="65">
        <f t="shared" si="7"/>
        <v>0</v>
      </c>
      <c r="D43" s="62">
        <v>0</v>
      </c>
      <c r="E43" s="4">
        <v>0</v>
      </c>
      <c r="F43" s="65">
        <f t="shared" si="8"/>
        <v>0</v>
      </c>
      <c r="G43" s="62">
        <v>0</v>
      </c>
      <c r="H43" s="4">
        <v>0</v>
      </c>
      <c r="I43" s="65">
        <f t="shared" si="9"/>
        <v>0</v>
      </c>
      <c r="J43" s="62">
        <v>0</v>
      </c>
      <c r="K43" s="4">
        <v>0</v>
      </c>
      <c r="L43" s="65">
        <f t="shared" si="10"/>
        <v>0</v>
      </c>
      <c r="M43" s="62">
        <v>0</v>
      </c>
      <c r="N43" s="4">
        <v>0</v>
      </c>
      <c r="O43" s="65">
        <f t="shared" si="11"/>
        <v>0</v>
      </c>
      <c r="P43" s="62">
        <v>0</v>
      </c>
      <c r="Q43" s="4">
        <f t="shared" si="12"/>
        <v>0</v>
      </c>
      <c r="R43" s="65">
        <f t="shared" si="13"/>
        <v>0</v>
      </c>
      <c r="S43" s="73">
        <f t="shared" si="14"/>
        <v>0</v>
      </c>
      <c r="U43" s="23"/>
      <c r="V43" s="23"/>
      <c r="W43" s="23"/>
      <c r="X43" s="23"/>
      <c r="Y43" s="23"/>
    </row>
    <row r="44" spans="1:25" ht="21" x14ac:dyDescent="0.4">
      <c r="A44" s="39" t="s">
        <v>47</v>
      </c>
      <c r="B44" s="105">
        <v>0</v>
      </c>
      <c r="C44" s="65">
        <f t="shared" si="7"/>
        <v>0</v>
      </c>
      <c r="D44" s="62">
        <v>0</v>
      </c>
      <c r="E44" s="4">
        <v>0</v>
      </c>
      <c r="F44" s="65">
        <f t="shared" si="8"/>
        <v>0</v>
      </c>
      <c r="G44" s="62">
        <v>0</v>
      </c>
      <c r="H44" s="4">
        <v>0</v>
      </c>
      <c r="I44" s="65">
        <f t="shared" si="9"/>
        <v>0</v>
      </c>
      <c r="J44" s="62">
        <v>0</v>
      </c>
      <c r="K44" s="4">
        <v>0</v>
      </c>
      <c r="L44" s="65">
        <f t="shared" si="10"/>
        <v>0</v>
      </c>
      <c r="M44" s="62">
        <v>0</v>
      </c>
      <c r="N44" s="4">
        <v>3</v>
      </c>
      <c r="O44" s="65">
        <f t="shared" si="11"/>
        <v>6.3829787234042548E-2</v>
      </c>
      <c r="P44" s="62">
        <v>2452167</v>
      </c>
      <c r="Q44" s="4">
        <f t="shared" si="12"/>
        <v>3</v>
      </c>
      <c r="R44" s="65">
        <f t="shared" si="13"/>
        <v>2.8571428571428571E-2</v>
      </c>
      <c r="S44" s="73">
        <f t="shared" si="14"/>
        <v>2452167</v>
      </c>
      <c r="U44" s="23"/>
      <c r="V44" s="23"/>
      <c r="W44" s="23"/>
      <c r="X44" s="23"/>
      <c r="Y44" s="23"/>
    </row>
    <row r="45" spans="1:25" ht="21" x14ac:dyDescent="0.4">
      <c r="A45" s="39" t="s">
        <v>48</v>
      </c>
      <c r="B45" s="105">
        <v>0</v>
      </c>
      <c r="C45" s="65">
        <f t="shared" si="7"/>
        <v>0</v>
      </c>
      <c r="D45" s="62">
        <v>0</v>
      </c>
      <c r="E45" s="4">
        <v>0</v>
      </c>
      <c r="F45" s="65">
        <f t="shared" si="8"/>
        <v>0</v>
      </c>
      <c r="G45" s="62">
        <v>0</v>
      </c>
      <c r="H45" s="4">
        <v>0</v>
      </c>
      <c r="I45" s="65">
        <f t="shared" si="9"/>
        <v>0</v>
      </c>
      <c r="J45" s="62">
        <v>0</v>
      </c>
      <c r="K45" s="4">
        <v>0</v>
      </c>
      <c r="L45" s="65">
        <f t="shared" si="10"/>
        <v>0</v>
      </c>
      <c r="M45" s="62">
        <v>0</v>
      </c>
      <c r="N45" s="4">
        <v>0</v>
      </c>
      <c r="O45" s="65">
        <f t="shared" si="11"/>
        <v>0</v>
      </c>
      <c r="P45" s="62">
        <v>0</v>
      </c>
      <c r="Q45" s="4">
        <f t="shared" si="12"/>
        <v>0</v>
      </c>
      <c r="R45" s="65">
        <f t="shared" si="13"/>
        <v>0</v>
      </c>
      <c r="S45" s="73">
        <f t="shared" si="14"/>
        <v>0</v>
      </c>
      <c r="U45" s="23"/>
      <c r="V45" s="23"/>
      <c r="W45" s="23"/>
      <c r="X45" s="23"/>
      <c r="Y45" s="23"/>
    </row>
    <row r="46" spans="1:25" ht="21" x14ac:dyDescent="0.4">
      <c r="A46" s="39" t="s">
        <v>49</v>
      </c>
      <c r="B46" s="105">
        <v>1</v>
      </c>
      <c r="C46" s="65">
        <f t="shared" si="7"/>
        <v>3.125E-2</v>
      </c>
      <c r="D46" s="62">
        <v>3277970</v>
      </c>
      <c r="E46" s="4">
        <v>1</v>
      </c>
      <c r="F46" s="65">
        <f t="shared" si="8"/>
        <v>5.5555555555555552E-2</v>
      </c>
      <c r="G46" s="62">
        <v>341191</v>
      </c>
      <c r="H46" s="4">
        <v>0</v>
      </c>
      <c r="I46" s="65">
        <f t="shared" si="9"/>
        <v>0</v>
      </c>
      <c r="J46" s="62">
        <v>0</v>
      </c>
      <c r="K46" s="4">
        <v>0</v>
      </c>
      <c r="L46" s="65">
        <f t="shared" si="10"/>
        <v>0</v>
      </c>
      <c r="M46" s="62">
        <v>0</v>
      </c>
      <c r="N46" s="4">
        <v>1</v>
      </c>
      <c r="O46" s="65">
        <f t="shared" si="11"/>
        <v>2.1276595744680851E-2</v>
      </c>
      <c r="P46" s="62">
        <v>140830</v>
      </c>
      <c r="Q46" s="4">
        <f t="shared" si="12"/>
        <v>3</v>
      </c>
      <c r="R46" s="65">
        <f t="shared" si="13"/>
        <v>2.8571428571428571E-2</v>
      </c>
      <c r="S46" s="73">
        <f t="shared" si="14"/>
        <v>3759991</v>
      </c>
      <c r="U46" s="23"/>
      <c r="V46" s="23"/>
      <c r="W46" s="23"/>
      <c r="X46" s="23"/>
      <c r="Y46" s="23"/>
    </row>
    <row r="47" spans="1:25" ht="21" x14ac:dyDescent="0.4">
      <c r="A47" s="39" t="s">
        <v>50</v>
      </c>
      <c r="B47" s="105">
        <v>0</v>
      </c>
      <c r="C47" s="65">
        <f t="shared" si="7"/>
        <v>0</v>
      </c>
      <c r="D47" s="62">
        <v>0</v>
      </c>
      <c r="E47" s="4">
        <v>1</v>
      </c>
      <c r="F47" s="65">
        <f t="shared" si="8"/>
        <v>5.5555555555555552E-2</v>
      </c>
      <c r="G47" s="62">
        <v>165150</v>
      </c>
      <c r="H47" s="4">
        <v>0</v>
      </c>
      <c r="I47" s="65">
        <f t="shared" si="9"/>
        <v>0</v>
      </c>
      <c r="J47" s="62">
        <v>0</v>
      </c>
      <c r="K47" s="4">
        <v>0</v>
      </c>
      <c r="L47" s="65">
        <f t="shared" si="10"/>
        <v>0</v>
      </c>
      <c r="M47" s="62">
        <v>0</v>
      </c>
      <c r="N47" s="4">
        <v>0</v>
      </c>
      <c r="O47" s="65">
        <f t="shared" si="11"/>
        <v>0</v>
      </c>
      <c r="P47" s="62">
        <v>0</v>
      </c>
      <c r="Q47" s="4">
        <f t="shared" si="12"/>
        <v>1</v>
      </c>
      <c r="R47" s="65">
        <f t="shared" si="13"/>
        <v>9.5238095238095247E-3</v>
      </c>
      <c r="S47" s="73">
        <f t="shared" si="14"/>
        <v>165150</v>
      </c>
      <c r="U47" s="23"/>
      <c r="V47" s="23"/>
      <c r="W47" s="23"/>
      <c r="X47" s="23"/>
      <c r="Y47" s="23"/>
    </row>
    <row r="48" spans="1:25" ht="21" x14ac:dyDescent="0.4">
      <c r="A48" s="40" t="s">
        <v>51</v>
      </c>
      <c r="B48" s="105">
        <v>0</v>
      </c>
      <c r="C48" s="65">
        <f t="shared" si="7"/>
        <v>0</v>
      </c>
      <c r="D48" s="62">
        <v>0</v>
      </c>
      <c r="E48" s="4">
        <v>1</v>
      </c>
      <c r="F48" s="65">
        <f t="shared" si="8"/>
        <v>5.5555555555555552E-2</v>
      </c>
      <c r="G48" s="62">
        <v>411400</v>
      </c>
      <c r="H48" s="4">
        <v>0</v>
      </c>
      <c r="I48" s="65">
        <f t="shared" ref="I48:I54" si="15">H48/$H$55</f>
        <v>0</v>
      </c>
      <c r="J48" s="62">
        <v>0</v>
      </c>
      <c r="K48" s="4">
        <v>0</v>
      </c>
      <c r="L48" s="65">
        <f t="shared" si="10"/>
        <v>0</v>
      </c>
      <c r="M48" s="62">
        <v>0</v>
      </c>
      <c r="N48" s="4">
        <v>0</v>
      </c>
      <c r="O48" s="65">
        <f t="shared" si="11"/>
        <v>0</v>
      </c>
      <c r="P48" s="62">
        <v>0</v>
      </c>
      <c r="Q48" s="4">
        <f t="shared" si="12"/>
        <v>1</v>
      </c>
      <c r="R48" s="65">
        <f t="shared" si="13"/>
        <v>9.5238095238095247E-3</v>
      </c>
      <c r="S48" s="73">
        <f t="shared" si="14"/>
        <v>411400</v>
      </c>
      <c r="U48" s="36"/>
      <c r="V48" s="11"/>
      <c r="W48" s="28"/>
      <c r="X48" s="28"/>
      <c r="Y48" s="29"/>
    </row>
    <row r="49" spans="1:25" ht="21" x14ac:dyDescent="0.4">
      <c r="A49" s="40" t="s">
        <v>52</v>
      </c>
      <c r="B49" s="105">
        <v>0</v>
      </c>
      <c r="C49" s="65">
        <f t="shared" si="7"/>
        <v>0</v>
      </c>
      <c r="D49" s="62">
        <v>0</v>
      </c>
      <c r="E49" s="4">
        <v>1</v>
      </c>
      <c r="F49" s="65">
        <f t="shared" si="8"/>
        <v>5.5555555555555552E-2</v>
      </c>
      <c r="G49" s="62">
        <v>80260</v>
      </c>
      <c r="H49" s="4">
        <v>0</v>
      </c>
      <c r="I49" s="65">
        <f t="shared" si="15"/>
        <v>0</v>
      </c>
      <c r="J49" s="62">
        <v>0</v>
      </c>
      <c r="K49" s="4">
        <v>0</v>
      </c>
      <c r="L49" s="65">
        <f t="shared" si="10"/>
        <v>0</v>
      </c>
      <c r="M49" s="62">
        <v>0</v>
      </c>
      <c r="N49" s="4">
        <v>0</v>
      </c>
      <c r="O49" s="65">
        <f t="shared" si="11"/>
        <v>0</v>
      </c>
      <c r="P49" s="62">
        <v>0</v>
      </c>
      <c r="Q49" s="4">
        <f t="shared" si="12"/>
        <v>1</v>
      </c>
      <c r="R49" s="65">
        <f t="shared" si="13"/>
        <v>9.5238095238095247E-3</v>
      </c>
      <c r="S49" s="73">
        <f t="shared" si="14"/>
        <v>80260</v>
      </c>
      <c r="U49" s="36"/>
      <c r="V49" s="11"/>
      <c r="W49" s="28"/>
      <c r="X49" s="28"/>
      <c r="Y49" s="29"/>
    </row>
    <row r="50" spans="1:25" ht="21" x14ac:dyDescent="0.4">
      <c r="A50" s="40" t="s">
        <v>53</v>
      </c>
      <c r="B50" s="105">
        <v>0</v>
      </c>
      <c r="C50" s="65">
        <f t="shared" si="7"/>
        <v>0</v>
      </c>
      <c r="D50" s="62">
        <v>0</v>
      </c>
      <c r="E50" s="4">
        <v>2</v>
      </c>
      <c r="F50" s="65">
        <f t="shared" si="8"/>
        <v>0.1111111111111111</v>
      </c>
      <c r="G50" s="62">
        <v>226880</v>
      </c>
      <c r="H50" s="4">
        <v>0</v>
      </c>
      <c r="I50" s="65">
        <f t="shared" si="15"/>
        <v>0</v>
      </c>
      <c r="J50" s="62">
        <v>0</v>
      </c>
      <c r="K50" s="4">
        <v>1</v>
      </c>
      <c r="L50" s="65">
        <f t="shared" si="10"/>
        <v>0.16666666666666666</v>
      </c>
      <c r="M50" s="62">
        <v>1203680</v>
      </c>
      <c r="N50" s="4">
        <v>0</v>
      </c>
      <c r="O50" s="65">
        <f t="shared" si="11"/>
        <v>0</v>
      </c>
      <c r="P50" s="62">
        <v>0</v>
      </c>
      <c r="Q50" s="4">
        <f t="shared" si="12"/>
        <v>3</v>
      </c>
      <c r="R50" s="65">
        <f t="shared" si="13"/>
        <v>2.8571428571428571E-2</v>
      </c>
      <c r="S50" s="73">
        <f t="shared" si="14"/>
        <v>1430560</v>
      </c>
      <c r="U50" s="36"/>
      <c r="V50" s="11"/>
      <c r="W50" s="28"/>
      <c r="X50" s="28"/>
      <c r="Y50" s="29"/>
    </row>
    <row r="51" spans="1:25" ht="21" x14ac:dyDescent="0.4">
      <c r="A51" s="40" t="s">
        <v>54</v>
      </c>
      <c r="B51" s="105">
        <v>1</v>
      </c>
      <c r="C51" s="65">
        <f t="shared" si="7"/>
        <v>3.125E-2</v>
      </c>
      <c r="D51" s="62">
        <v>241019</v>
      </c>
      <c r="E51" s="4">
        <v>1</v>
      </c>
      <c r="F51" s="65">
        <f t="shared" si="8"/>
        <v>5.5555555555555552E-2</v>
      </c>
      <c r="G51" s="62">
        <v>88430</v>
      </c>
      <c r="H51" s="4">
        <v>1</v>
      </c>
      <c r="I51" s="65">
        <f t="shared" si="15"/>
        <v>0.5</v>
      </c>
      <c r="J51" s="62">
        <v>121240</v>
      </c>
      <c r="K51" s="4">
        <v>0</v>
      </c>
      <c r="L51" s="65">
        <f t="shared" si="10"/>
        <v>0</v>
      </c>
      <c r="M51" s="62">
        <v>0</v>
      </c>
      <c r="N51" s="4">
        <v>4</v>
      </c>
      <c r="O51" s="65">
        <f t="shared" si="11"/>
        <v>8.5106382978723402E-2</v>
      </c>
      <c r="P51" s="62">
        <v>2376422</v>
      </c>
      <c r="Q51" s="4">
        <f t="shared" si="12"/>
        <v>7</v>
      </c>
      <c r="R51" s="65">
        <f t="shared" si="13"/>
        <v>6.6666666666666666E-2</v>
      </c>
      <c r="S51" s="73">
        <f t="shared" si="14"/>
        <v>2827111</v>
      </c>
      <c r="U51" s="23"/>
      <c r="V51" s="23"/>
      <c r="W51" s="23"/>
      <c r="X51" s="23"/>
      <c r="Y51" s="23"/>
    </row>
    <row r="52" spans="1:25" ht="21" x14ac:dyDescent="0.4">
      <c r="A52" s="40" t="s">
        <v>55</v>
      </c>
      <c r="B52" s="106">
        <v>11</v>
      </c>
      <c r="C52" s="65">
        <f t="shared" si="7"/>
        <v>0.34375</v>
      </c>
      <c r="D52" s="124">
        <v>20549456</v>
      </c>
      <c r="E52" s="28">
        <v>1</v>
      </c>
      <c r="F52" s="65">
        <f t="shared" si="8"/>
        <v>5.5555555555555552E-2</v>
      </c>
      <c r="G52" s="62">
        <v>401040</v>
      </c>
      <c r="H52" s="16">
        <v>1</v>
      </c>
      <c r="I52" s="108">
        <f t="shared" si="15"/>
        <v>0.5</v>
      </c>
      <c r="J52" s="62">
        <v>169260</v>
      </c>
      <c r="K52" s="16">
        <v>2</v>
      </c>
      <c r="L52" s="65">
        <f t="shared" si="10"/>
        <v>0.33333333333333331</v>
      </c>
      <c r="M52" s="124">
        <v>11531234</v>
      </c>
      <c r="N52" s="16">
        <v>14</v>
      </c>
      <c r="O52" s="65">
        <f t="shared" si="11"/>
        <v>0.2978723404255319</v>
      </c>
      <c r="P52" s="124">
        <v>2106210</v>
      </c>
      <c r="Q52" s="4">
        <f t="shared" si="12"/>
        <v>29</v>
      </c>
      <c r="R52" s="65">
        <f t="shared" si="13"/>
        <v>0.27619047619047621</v>
      </c>
      <c r="S52" s="73">
        <f t="shared" si="14"/>
        <v>34757200</v>
      </c>
      <c r="U52" s="23"/>
      <c r="V52" s="11"/>
      <c r="W52" s="28"/>
      <c r="X52" s="30"/>
      <c r="Y52" s="29"/>
    </row>
    <row r="53" spans="1:25" ht="21" x14ac:dyDescent="0.4">
      <c r="A53" s="40" t="s">
        <v>56</v>
      </c>
      <c r="B53" s="106">
        <v>11</v>
      </c>
      <c r="C53" s="65">
        <f t="shared" si="7"/>
        <v>0.34375</v>
      </c>
      <c r="D53" s="124">
        <v>19895560</v>
      </c>
      <c r="E53" s="28">
        <v>4</v>
      </c>
      <c r="F53" s="65">
        <f t="shared" si="8"/>
        <v>0.22222222222222221</v>
      </c>
      <c r="G53" s="62">
        <v>1664411</v>
      </c>
      <c r="H53" s="28">
        <v>0</v>
      </c>
      <c r="I53" s="108">
        <f t="shared" si="15"/>
        <v>0</v>
      </c>
      <c r="J53" s="62">
        <v>0</v>
      </c>
      <c r="K53" s="28">
        <v>0</v>
      </c>
      <c r="L53" s="65">
        <f t="shared" si="10"/>
        <v>0</v>
      </c>
      <c r="M53" s="124">
        <v>0</v>
      </c>
      <c r="N53" s="28">
        <v>9</v>
      </c>
      <c r="O53" s="65">
        <f t="shared" si="11"/>
        <v>0.19148936170212766</v>
      </c>
      <c r="P53" s="124">
        <v>7305462</v>
      </c>
      <c r="Q53" s="4">
        <f t="shared" si="12"/>
        <v>24</v>
      </c>
      <c r="R53" s="65">
        <f t="shared" si="13"/>
        <v>0.22857142857142856</v>
      </c>
      <c r="S53" s="73">
        <f t="shared" si="14"/>
        <v>28865433</v>
      </c>
      <c r="U53" s="23"/>
      <c r="V53" s="11"/>
      <c r="W53" s="28"/>
      <c r="X53" s="28"/>
      <c r="Y53" s="29"/>
    </row>
    <row r="54" spans="1:25" ht="21" x14ac:dyDescent="0.4">
      <c r="A54" s="40" t="s">
        <v>57</v>
      </c>
      <c r="B54" s="106">
        <v>0</v>
      </c>
      <c r="C54" s="65">
        <f t="shared" si="7"/>
        <v>0</v>
      </c>
      <c r="D54" s="124">
        <v>0</v>
      </c>
      <c r="E54" s="28">
        <v>0</v>
      </c>
      <c r="F54" s="65">
        <f t="shared" si="8"/>
        <v>0</v>
      </c>
      <c r="G54" s="62">
        <v>0</v>
      </c>
      <c r="H54" s="28">
        <v>0</v>
      </c>
      <c r="I54" s="108">
        <f t="shared" si="15"/>
        <v>0</v>
      </c>
      <c r="J54" s="62">
        <v>0</v>
      </c>
      <c r="K54" s="28">
        <v>2</v>
      </c>
      <c r="L54" s="65">
        <f t="shared" si="10"/>
        <v>0.33333333333333331</v>
      </c>
      <c r="M54" s="124">
        <v>2454830</v>
      </c>
      <c r="N54" s="28">
        <v>1</v>
      </c>
      <c r="O54" s="65">
        <f t="shared" si="11"/>
        <v>2.1276595744680851E-2</v>
      </c>
      <c r="P54" s="124">
        <v>134720</v>
      </c>
      <c r="Q54" s="4">
        <f t="shared" si="12"/>
        <v>3</v>
      </c>
      <c r="R54" s="65">
        <f t="shared" si="13"/>
        <v>2.8571428571428571E-2</v>
      </c>
      <c r="S54" s="73">
        <f t="shared" si="14"/>
        <v>2589550</v>
      </c>
      <c r="U54" s="23"/>
      <c r="V54" s="11"/>
      <c r="W54" s="28"/>
      <c r="X54" s="28"/>
      <c r="Y54" s="29"/>
    </row>
    <row r="55" spans="1:25" ht="21.6" thickBot="1" x14ac:dyDescent="0.45">
      <c r="A55" s="46" t="s">
        <v>15</v>
      </c>
      <c r="B55" s="114">
        <f t="shared" ref="B55:S55" si="16">SUM(B36:B54)</f>
        <v>32</v>
      </c>
      <c r="C55" s="109">
        <f t="shared" si="16"/>
        <v>1</v>
      </c>
      <c r="D55" s="125">
        <f t="shared" si="16"/>
        <v>54493700</v>
      </c>
      <c r="E55" s="61">
        <f t="shared" si="16"/>
        <v>18</v>
      </c>
      <c r="F55" s="109">
        <f t="shared" si="16"/>
        <v>1</v>
      </c>
      <c r="G55" s="64">
        <f t="shared" si="16"/>
        <v>6897922</v>
      </c>
      <c r="H55" s="61">
        <f t="shared" si="16"/>
        <v>2</v>
      </c>
      <c r="I55" s="109">
        <f t="shared" si="16"/>
        <v>1</v>
      </c>
      <c r="J55" s="64">
        <f t="shared" si="16"/>
        <v>290500</v>
      </c>
      <c r="K55" s="61">
        <f t="shared" si="16"/>
        <v>6</v>
      </c>
      <c r="L55" s="109">
        <f t="shared" si="16"/>
        <v>1</v>
      </c>
      <c r="M55" s="125">
        <f t="shared" si="16"/>
        <v>15766408</v>
      </c>
      <c r="N55" s="61">
        <f t="shared" ref="N55:P55" si="17">SUM(N36:N54)</f>
        <v>47</v>
      </c>
      <c r="O55" s="109">
        <f t="shared" si="17"/>
        <v>0.99999999999999989</v>
      </c>
      <c r="P55" s="125">
        <f t="shared" si="17"/>
        <v>22260806</v>
      </c>
      <c r="Q55" s="61">
        <f t="shared" si="16"/>
        <v>105</v>
      </c>
      <c r="R55" s="101">
        <f t="shared" si="16"/>
        <v>1</v>
      </c>
      <c r="S55" s="126">
        <f t="shared" si="16"/>
        <v>99709336</v>
      </c>
      <c r="U55" s="23"/>
      <c r="V55" s="23"/>
      <c r="W55" s="23"/>
      <c r="X55" s="23"/>
      <c r="Y55" s="23"/>
    </row>
    <row r="56" spans="1:25" s="23" customFormat="1" ht="21" x14ac:dyDescent="0.4">
      <c r="A56" s="7"/>
      <c r="B56" s="28"/>
      <c r="C56" s="11"/>
      <c r="D56" s="28"/>
      <c r="E56" s="28"/>
      <c r="F56" s="11"/>
      <c r="G56" s="28"/>
      <c r="H56" s="28"/>
      <c r="I56" s="11"/>
      <c r="J56" s="28"/>
      <c r="K56" s="28"/>
      <c r="L56" s="11"/>
      <c r="M56" s="28"/>
      <c r="N56" s="28"/>
      <c r="O56" s="28"/>
      <c r="P56" s="28"/>
      <c r="Q56" s="28"/>
      <c r="R56" s="11"/>
      <c r="S56" s="150"/>
    </row>
    <row r="57" spans="1:25" ht="20.25" customHeight="1" x14ac:dyDescent="0.3">
      <c r="A57" s="26"/>
      <c r="H57" s="37"/>
      <c r="J57" s="37"/>
      <c r="K57" s="3"/>
      <c r="L57" s="3"/>
      <c r="M57" s="3"/>
      <c r="N57" s="3"/>
      <c r="O57" s="3"/>
      <c r="P57" s="3"/>
      <c r="Q57" s="3"/>
    </row>
    <row r="58" spans="1:25" ht="26.4" thickBot="1" x14ac:dyDescent="0.55000000000000004">
      <c r="A58" s="55" t="s">
        <v>28</v>
      </c>
    </row>
    <row r="59" spans="1:25" x14ac:dyDescent="0.3">
      <c r="A59" s="43"/>
      <c r="B59" s="44" t="s">
        <v>24</v>
      </c>
      <c r="C59" s="178" t="s">
        <v>25</v>
      </c>
      <c r="D59" s="163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25" ht="15.6" x14ac:dyDescent="0.3">
      <c r="A60" s="45" t="s">
        <v>27</v>
      </c>
      <c r="B60" s="42" t="s">
        <v>9</v>
      </c>
      <c r="C60" s="179" t="s">
        <v>26</v>
      </c>
      <c r="D60" s="163"/>
      <c r="E60" s="129"/>
      <c r="F60" s="129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39</v>
      </c>
      <c r="B61" s="138">
        <v>1286</v>
      </c>
      <c r="C61" s="180">
        <f t="shared" ref="C61:C79" si="18">B61/$B$80</f>
        <v>5.2081645878425606E-2</v>
      </c>
      <c r="D61" s="4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40</v>
      </c>
      <c r="B62" s="138">
        <v>877.99999916832894</v>
      </c>
      <c r="C62" s="180">
        <f t="shared" si="18"/>
        <v>3.5558075457187317E-2</v>
      </c>
      <c r="D62" s="4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41</v>
      </c>
      <c r="B63" s="138">
        <v>121.99999940395355</v>
      </c>
      <c r="C63" s="180">
        <f t="shared" si="18"/>
        <v>4.9408715133163637E-3</v>
      </c>
      <c r="D63" s="4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42</v>
      </c>
      <c r="B64" s="138">
        <v>99.000000145286322</v>
      </c>
      <c r="C64" s="180">
        <f t="shared" si="18"/>
        <v>4.0093957616880917E-3</v>
      </c>
      <c r="D64" s="4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43</v>
      </c>
      <c r="B65" s="138">
        <v>249.99999972432852</v>
      </c>
      <c r="C65" s="180">
        <f t="shared" si="18"/>
        <v>1.0124736745916778E-2</v>
      </c>
      <c r="D65" s="4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44</v>
      </c>
      <c r="B66" s="138">
        <v>778.99999912152998</v>
      </c>
      <c r="C66" s="180">
        <f t="shared" si="18"/>
        <v>3.154867969948786E-2</v>
      </c>
      <c r="D66" s="4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45</v>
      </c>
      <c r="B67" s="138">
        <v>232.00000040233135</v>
      </c>
      <c r="C67" s="180">
        <f t="shared" si="18"/>
        <v>9.395755726865334E-3</v>
      </c>
      <c r="D67" s="4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46</v>
      </c>
      <c r="B68" s="138">
        <v>336.99999962747097</v>
      </c>
      <c r="C68" s="180">
        <f t="shared" si="18"/>
        <v>1.3648145133458403E-2</v>
      </c>
      <c r="D68" s="4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47</v>
      </c>
      <c r="B69" s="138">
        <v>598</v>
      </c>
      <c r="C69" s="180">
        <f t="shared" si="18"/>
        <v>2.421837032293819E-2</v>
      </c>
      <c r="D69" s="4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48</v>
      </c>
      <c r="B70" s="138">
        <v>192</v>
      </c>
      <c r="C70" s="180">
        <f t="shared" si="18"/>
        <v>7.7757978294383488E-3</v>
      </c>
      <c r="D70" s="4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49</v>
      </c>
      <c r="B71" s="138">
        <v>271.00000069849193</v>
      </c>
      <c r="C71" s="180">
        <f t="shared" si="18"/>
        <v>1.097521467296419E-2</v>
      </c>
      <c r="D71" s="4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39" t="s">
        <v>50</v>
      </c>
      <c r="B72" s="138">
        <v>251</v>
      </c>
      <c r="C72" s="180">
        <f t="shared" si="18"/>
        <v>1.0165235704109508E-2</v>
      </c>
      <c r="D72" s="4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51</v>
      </c>
      <c r="B73" s="138">
        <v>748.00000047311187</v>
      </c>
      <c r="C73" s="180">
        <f t="shared" si="18"/>
        <v>3.0293212396347434E-2</v>
      </c>
      <c r="D73" s="132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52</v>
      </c>
      <c r="B74" s="138">
        <v>361</v>
      </c>
      <c r="C74" s="180">
        <f t="shared" si="18"/>
        <v>1.4620119877225229E-2</v>
      </c>
      <c r="D74" s="132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53</v>
      </c>
      <c r="B75" s="138">
        <v>1035</v>
      </c>
      <c r="C75" s="180">
        <f t="shared" si="18"/>
        <v>4.1916410174316097E-2</v>
      </c>
      <c r="D75" s="132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54</v>
      </c>
      <c r="B76" s="138">
        <v>1312.9999993089586</v>
      </c>
      <c r="C76" s="180">
        <f t="shared" si="18"/>
        <v>5.3175117420203928E-2</v>
      </c>
      <c r="D76" s="4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55</v>
      </c>
      <c r="B77" s="138">
        <v>5012</v>
      </c>
      <c r="C77" s="180">
        <f t="shared" si="18"/>
        <v>0.20298072250596358</v>
      </c>
      <c r="D77" s="132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56</v>
      </c>
      <c r="B78" s="138">
        <v>10512</v>
      </c>
      <c r="C78" s="180">
        <f t="shared" si="18"/>
        <v>0.42572493116174959</v>
      </c>
      <c r="D78" s="132"/>
      <c r="E78" s="128"/>
      <c r="F78" s="128"/>
      <c r="I78" s="127"/>
      <c r="J78" s="128"/>
      <c r="K78" s="128"/>
      <c r="L78" s="128"/>
      <c r="M78" s="128"/>
      <c r="N78" s="128"/>
      <c r="O78" s="128"/>
      <c r="P78" s="128"/>
      <c r="Q78" s="128"/>
      <c r="R78" s="128"/>
    </row>
    <row r="79" spans="1:18" ht="21" x14ac:dyDescent="0.4">
      <c r="A79" s="40" t="s">
        <v>57</v>
      </c>
      <c r="B79" s="139">
        <v>416.00000134855509</v>
      </c>
      <c r="C79" s="180">
        <f t="shared" si="18"/>
        <v>1.6847562018398151E-2</v>
      </c>
      <c r="D79" s="4"/>
      <c r="E79" s="128"/>
      <c r="F79" s="128"/>
    </row>
    <row r="80" spans="1:18" ht="21.6" thickBot="1" x14ac:dyDescent="0.45">
      <c r="A80" s="46" t="s">
        <v>15</v>
      </c>
      <c r="B80" s="140">
        <f>SUM(B61:B79)</f>
        <v>24691.999999422347</v>
      </c>
      <c r="C80" s="182">
        <f>SUM(C61:C79)</f>
        <v>1</v>
      </c>
      <c r="D80" s="3"/>
    </row>
    <row r="81" spans="2:2" ht="15.75" customHeight="1" x14ac:dyDescent="0.3">
      <c r="B81" s="2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zoomScale="70" zoomScaleNormal="70" workbookViewId="0">
      <pane xSplit="1" topLeftCell="H1" activePane="topRight" state="frozen"/>
      <selection pane="topRight" activeCell="B22" sqref="B22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36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6">
        <v>0</v>
      </c>
      <c r="C8" s="66">
        <f>B8/'Asset Summary'!B8</f>
        <v>0</v>
      </c>
      <c r="D8" s="168">
        <v>0</v>
      </c>
      <c r="E8" s="151">
        <v>0</v>
      </c>
      <c r="F8" s="81">
        <f>E8/'Asset Summary'!E8</f>
        <v>0</v>
      </c>
      <c r="G8" s="168">
        <v>0</v>
      </c>
      <c r="H8" s="151">
        <v>0</v>
      </c>
      <c r="I8" s="66">
        <f>H8/'Asset Summary'!H8</f>
        <v>0</v>
      </c>
      <c r="J8" s="168">
        <v>0</v>
      </c>
      <c r="K8" s="133">
        <f>B8+E8+H8</f>
        <v>0</v>
      </c>
      <c r="L8" s="94">
        <f>K8/'Asset Summary'!K8</f>
        <v>0</v>
      </c>
      <c r="M8" s="73">
        <f>D8+G8+J8</f>
        <v>0</v>
      </c>
      <c r="N8" s="20"/>
      <c r="O8" s="20"/>
      <c r="P8" s="20"/>
    </row>
    <row r="9" spans="1:33" ht="21" x14ac:dyDescent="0.4">
      <c r="A9" s="39" t="s">
        <v>40</v>
      </c>
      <c r="B9" s="156">
        <v>25</v>
      </c>
      <c r="C9" s="66">
        <f>B9/'Asset Summary'!B9</f>
        <v>3.0978934324659233E-2</v>
      </c>
      <c r="D9" s="168">
        <v>1352425</v>
      </c>
      <c r="E9" s="151">
        <v>4</v>
      </c>
      <c r="F9" s="81">
        <f>E9/'Asset Summary'!E9</f>
        <v>3.4782608695652174E-2</v>
      </c>
      <c r="G9" s="168">
        <v>739764</v>
      </c>
      <c r="H9" s="151">
        <v>0</v>
      </c>
      <c r="I9" s="66">
        <f>H9/'Asset Summary'!H9</f>
        <v>0</v>
      </c>
      <c r="J9" s="168">
        <v>0</v>
      </c>
      <c r="K9" s="133">
        <f t="shared" ref="K9:K26" si="0">B9+E9+H9</f>
        <v>29</v>
      </c>
      <c r="L9" s="94">
        <f>K9/'Asset Summary'!K9</f>
        <v>3.1149301825993556E-2</v>
      </c>
      <c r="M9" s="73">
        <f t="shared" ref="M9:M26" si="1">D9+G9+J9</f>
        <v>2092189</v>
      </c>
      <c r="N9" s="20"/>
      <c r="O9" s="20"/>
      <c r="P9" s="20"/>
    </row>
    <row r="10" spans="1:33" ht="21" x14ac:dyDescent="0.4">
      <c r="A10" s="39" t="s">
        <v>41</v>
      </c>
      <c r="B10" s="156">
        <v>0</v>
      </c>
      <c r="C10" s="66">
        <f>B10/'Asset Summary'!B10</f>
        <v>0</v>
      </c>
      <c r="D10" s="168">
        <v>0</v>
      </c>
      <c r="E10" s="151">
        <v>0</v>
      </c>
      <c r="F10" s="81">
        <f>E10/'Asset Summary'!E10</f>
        <v>0</v>
      </c>
      <c r="G10" s="168">
        <v>0</v>
      </c>
      <c r="H10" s="151">
        <v>0</v>
      </c>
      <c r="I10" s="66">
        <f>H10/'Asset Summary'!H10</f>
        <v>0</v>
      </c>
      <c r="J10" s="168">
        <v>0</v>
      </c>
      <c r="K10" s="133">
        <f t="shared" si="0"/>
        <v>0</v>
      </c>
      <c r="L10" s="94">
        <f>K10/'Asset Summary'!K10</f>
        <v>0</v>
      </c>
      <c r="M10" s="73">
        <f t="shared" si="1"/>
        <v>0</v>
      </c>
      <c r="N10" s="20"/>
      <c r="O10" s="20"/>
      <c r="P10" s="20"/>
    </row>
    <row r="11" spans="1:33" ht="21" x14ac:dyDescent="0.4">
      <c r="A11" s="39" t="s">
        <v>42</v>
      </c>
      <c r="B11" s="156">
        <v>56</v>
      </c>
      <c r="C11" s="66">
        <f>B11/'Asset Summary'!B11</f>
        <v>0.2196078431372549</v>
      </c>
      <c r="D11" s="168">
        <v>6392637</v>
      </c>
      <c r="E11" s="151">
        <v>1</v>
      </c>
      <c r="F11" s="81">
        <f>E11/'Asset Summary'!E11</f>
        <v>0.1</v>
      </c>
      <c r="G11" s="168">
        <v>11966</v>
      </c>
      <c r="H11" s="151">
        <v>1</v>
      </c>
      <c r="I11" s="66">
        <f>H11/'Asset Summary'!H11</f>
        <v>0.16666666666666666</v>
      </c>
      <c r="J11" s="168">
        <v>356490</v>
      </c>
      <c r="K11" s="133">
        <f t="shared" si="0"/>
        <v>58</v>
      </c>
      <c r="L11" s="94">
        <f>K11/'Asset Summary'!K11</f>
        <v>0.2140221402214022</v>
      </c>
      <c r="M11" s="73">
        <f t="shared" si="1"/>
        <v>6761093</v>
      </c>
      <c r="N11" s="20"/>
      <c r="O11" s="20"/>
      <c r="P11" s="20"/>
    </row>
    <row r="12" spans="1:33" ht="21" x14ac:dyDescent="0.4">
      <c r="A12" s="39" t="s">
        <v>43</v>
      </c>
      <c r="B12" s="156">
        <v>59</v>
      </c>
      <c r="C12" s="66">
        <f>B12/'Asset Summary'!B12</f>
        <v>0.40689655172413791</v>
      </c>
      <c r="D12" s="168">
        <v>4069996</v>
      </c>
      <c r="E12" s="151">
        <v>23</v>
      </c>
      <c r="F12" s="81">
        <f>E12/'Asset Summary'!E12</f>
        <v>0.41818181818181815</v>
      </c>
      <c r="G12" s="168">
        <v>1047884</v>
      </c>
      <c r="H12" s="151">
        <v>3</v>
      </c>
      <c r="I12" s="66">
        <f>H12/'Asset Summary'!H12</f>
        <v>0.25</v>
      </c>
      <c r="J12" s="168">
        <v>125730</v>
      </c>
      <c r="K12" s="133">
        <f t="shared" si="0"/>
        <v>85</v>
      </c>
      <c r="L12" s="94">
        <f>K12/'Asset Summary'!K12</f>
        <v>0.40094339622641512</v>
      </c>
      <c r="M12" s="73">
        <f t="shared" si="1"/>
        <v>5243610</v>
      </c>
      <c r="N12" s="20"/>
      <c r="O12" s="20"/>
      <c r="P12" s="20"/>
    </row>
    <row r="13" spans="1:33" ht="21" x14ac:dyDescent="0.4">
      <c r="A13" s="39" t="s">
        <v>44</v>
      </c>
      <c r="B13" s="156">
        <v>14</v>
      </c>
      <c r="C13" s="66">
        <f>B13/'Asset Summary'!B13</f>
        <v>2.4054982817869417E-2</v>
      </c>
      <c r="D13" s="168">
        <v>645625</v>
      </c>
      <c r="E13" s="151">
        <v>7</v>
      </c>
      <c r="F13" s="81">
        <f>E13/'Asset Summary'!E13</f>
        <v>4.8951048951048952E-2</v>
      </c>
      <c r="G13" s="168">
        <v>430913</v>
      </c>
      <c r="H13" s="151">
        <v>0</v>
      </c>
      <c r="I13" s="66">
        <f>H13/'Asset Summary'!H13</f>
        <v>0</v>
      </c>
      <c r="J13" s="168">
        <v>0</v>
      </c>
      <c r="K13" s="133">
        <f t="shared" si="0"/>
        <v>21</v>
      </c>
      <c r="L13" s="94">
        <f>K13/'Asset Summary'!K13</f>
        <v>2.7777777777777776E-2</v>
      </c>
      <c r="M13" s="73">
        <f t="shared" si="1"/>
        <v>1076538</v>
      </c>
      <c r="N13" s="20"/>
      <c r="O13" s="20"/>
      <c r="P13" s="20"/>
    </row>
    <row r="14" spans="1:33" ht="21" x14ac:dyDescent="0.4">
      <c r="A14" s="39" t="s">
        <v>45</v>
      </c>
      <c r="B14" s="156">
        <v>50</v>
      </c>
      <c r="C14" s="66">
        <f>B14/'Asset Summary'!B14</f>
        <v>0.35714285714285715</v>
      </c>
      <c r="D14" s="168">
        <v>2695584</v>
      </c>
      <c r="E14" s="151">
        <v>20</v>
      </c>
      <c r="F14" s="81">
        <f>E14/'Asset Summary'!E14</f>
        <v>0.2857142857142857</v>
      </c>
      <c r="G14" s="168">
        <v>410270</v>
      </c>
      <c r="H14" s="151">
        <v>4</v>
      </c>
      <c r="I14" s="66">
        <f>H14/'Asset Summary'!H14</f>
        <v>0.8</v>
      </c>
      <c r="J14" s="168">
        <v>709900</v>
      </c>
      <c r="K14" s="133">
        <f t="shared" si="0"/>
        <v>74</v>
      </c>
      <c r="L14" s="94">
        <f>K14/'Asset Summary'!K14</f>
        <v>0.34418604651162793</v>
      </c>
      <c r="M14" s="73">
        <f t="shared" si="1"/>
        <v>3815754</v>
      </c>
      <c r="N14" s="20"/>
      <c r="O14" s="20"/>
      <c r="P14" s="20"/>
    </row>
    <row r="15" spans="1:33" ht="21" x14ac:dyDescent="0.4">
      <c r="A15" s="39" t="s">
        <v>46</v>
      </c>
      <c r="B15" s="156">
        <v>0</v>
      </c>
      <c r="C15" s="66">
        <f>B15/'Asset Summary'!B15</f>
        <v>0</v>
      </c>
      <c r="D15" s="168">
        <v>0</v>
      </c>
      <c r="E15" s="151">
        <v>0</v>
      </c>
      <c r="F15" s="81">
        <f>E15/'Asset Summary'!E15</f>
        <v>0</v>
      </c>
      <c r="G15" s="168">
        <v>0</v>
      </c>
      <c r="H15" s="151">
        <v>0</v>
      </c>
      <c r="I15" s="66" t="e">
        <f>H15/'Asset Summary'!H15</f>
        <v>#DIV/0!</v>
      </c>
      <c r="J15" s="168">
        <v>0</v>
      </c>
      <c r="K15" s="133">
        <f t="shared" si="0"/>
        <v>0</v>
      </c>
      <c r="L15" s="94">
        <f>K15/'Asset Summary'!K15</f>
        <v>0</v>
      </c>
      <c r="M15" s="73">
        <f t="shared" si="1"/>
        <v>0</v>
      </c>
      <c r="N15" s="20"/>
      <c r="O15" s="20"/>
      <c r="P15" s="20"/>
    </row>
    <row r="16" spans="1:33" ht="21" x14ac:dyDescent="0.4">
      <c r="A16" s="39" t="s">
        <v>47</v>
      </c>
      <c r="B16" s="156">
        <v>3</v>
      </c>
      <c r="C16" s="66">
        <f>B16/'Asset Summary'!B16</f>
        <v>2.1186440677966102E-3</v>
      </c>
      <c r="D16" s="168">
        <v>741300</v>
      </c>
      <c r="E16" s="151">
        <v>0</v>
      </c>
      <c r="F16" s="81">
        <f>E16/'Asset Summary'!E16</f>
        <v>0</v>
      </c>
      <c r="G16" s="168">
        <v>0</v>
      </c>
      <c r="H16" s="151">
        <v>0</v>
      </c>
      <c r="I16" s="66">
        <f>H16/'Asset Summary'!H16</f>
        <v>0</v>
      </c>
      <c r="J16" s="168">
        <v>0</v>
      </c>
      <c r="K16" s="133">
        <f t="shared" si="0"/>
        <v>3</v>
      </c>
      <c r="L16" s="94">
        <f>K16/'Asset Summary'!K16</f>
        <v>1.9854401058901389E-3</v>
      </c>
      <c r="M16" s="73">
        <f t="shared" si="1"/>
        <v>741300</v>
      </c>
      <c r="N16" s="20"/>
      <c r="O16" s="20"/>
      <c r="P16" s="20"/>
    </row>
    <row r="17" spans="1:25" ht="21" x14ac:dyDescent="0.4">
      <c r="A17" s="39" t="s">
        <v>48</v>
      </c>
      <c r="B17" s="156">
        <v>67</v>
      </c>
      <c r="C17" s="66">
        <f>B17/'Asset Summary'!B17</f>
        <v>0.15876777251184834</v>
      </c>
      <c r="D17" s="168">
        <v>14120281</v>
      </c>
      <c r="E17" s="151">
        <v>1</v>
      </c>
      <c r="F17" s="81">
        <f>E17/'Asset Summary'!E17</f>
        <v>5.2631578947368418E-2</v>
      </c>
      <c r="G17" s="168">
        <v>29638</v>
      </c>
      <c r="H17" s="151">
        <v>1</v>
      </c>
      <c r="I17" s="66">
        <f>H17/'Asset Summary'!H17</f>
        <v>0.25</v>
      </c>
      <c r="J17" s="168">
        <v>7200</v>
      </c>
      <c r="K17" s="133">
        <f t="shared" si="0"/>
        <v>69</v>
      </c>
      <c r="L17" s="94">
        <f>K17/'Asset Summary'!K17</f>
        <v>0.15505617977528091</v>
      </c>
      <c r="M17" s="73">
        <f t="shared" si="1"/>
        <v>14157119</v>
      </c>
      <c r="N17" s="20"/>
      <c r="O17" s="20"/>
      <c r="P17" s="20"/>
    </row>
    <row r="18" spans="1:25" ht="21" x14ac:dyDescent="0.4">
      <c r="A18" s="39" t="s">
        <v>49</v>
      </c>
      <c r="B18" s="156">
        <v>27</v>
      </c>
      <c r="C18" s="66">
        <f>B18/'Asset Summary'!B18</f>
        <v>0.13917525773195877</v>
      </c>
      <c r="D18" s="168">
        <v>1750503</v>
      </c>
      <c r="E18" s="151">
        <v>2</v>
      </c>
      <c r="F18" s="81">
        <f>E18/'Asset Summary'!E18</f>
        <v>3.7735849056603772E-2</v>
      </c>
      <c r="G18" s="168">
        <v>72314</v>
      </c>
      <c r="H18" s="151">
        <v>1</v>
      </c>
      <c r="I18" s="66">
        <f>H18/'Asset Summary'!H18</f>
        <v>5.8823529411764705E-2</v>
      </c>
      <c r="J18" s="168">
        <v>40630</v>
      </c>
      <c r="K18" s="133">
        <f t="shared" si="0"/>
        <v>30</v>
      </c>
      <c r="L18" s="94">
        <f>K18/'Asset Summary'!K18</f>
        <v>0.11363636363636363</v>
      </c>
      <c r="M18" s="73">
        <f t="shared" si="1"/>
        <v>1863447</v>
      </c>
      <c r="N18" s="20"/>
      <c r="O18" s="20"/>
      <c r="P18" s="20"/>
    </row>
    <row r="19" spans="1:25" ht="21" x14ac:dyDescent="0.4">
      <c r="A19" s="39" t="s">
        <v>50</v>
      </c>
      <c r="B19" s="156">
        <v>8</v>
      </c>
      <c r="C19" s="66">
        <f>B19/'Asset Summary'!B19</f>
        <v>1.1544011544011544E-2</v>
      </c>
      <c r="D19" s="168">
        <v>1922890</v>
      </c>
      <c r="E19" s="151">
        <v>0</v>
      </c>
      <c r="F19" s="81">
        <f>E19/'Asset Summary'!E19</f>
        <v>0</v>
      </c>
      <c r="G19" s="168">
        <v>0</v>
      </c>
      <c r="H19" s="151">
        <v>0</v>
      </c>
      <c r="I19" s="66">
        <f>H19/'Asset Summary'!H19</f>
        <v>0</v>
      </c>
      <c r="J19" s="168">
        <v>0</v>
      </c>
      <c r="K19" s="133">
        <f t="shared" si="0"/>
        <v>8</v>
      </c>
      <c r="L19" s="94">
        <f>K19/'Asset Summary'!K19</f>
        <v>1.1049723756906077E-2</v>
      </c>
      <c r="M19" s="73">
        <f t="shared" si="1"/>
        <v>1922890</v>
      </c>
      <c r="N19" s="20"/>
      <c r="O19" s="20"/>
      <c r="P19" s="20"/>
    </row>
    <row r="20" spans="1:25" ht="21" x14ac:dyDescent="0.4">
      <c r="A20" s="40" t="s">
        <v>51</v>
      </c>
      <c r="B20" s="156">
        <v>213</v>
      </c>
      <c r="C20" s="66">
        <f>B20/'Asset Summary'!B20</f>
        <v>0.23432343234323433</v>
      </c>
      <c r="D20" s="168">
        <v>17572469</v>
      </c>
      <c r="E20" s="151">
        <v>13</v>
      </c>
      <c r="F20" s="81">
        <f>E20/'Asset Summary'!E20</f>
        <v>0.15116279069767441</v>
      </c>
      <c r="G20" s="168">
        <v>977581</v>
      </c>
      <c r="H20" s="151">
        <v>3</v>
      </c>
      <c r="I20" s="66">
        <f>H20/'Asset Summary'!H20</f>
        <v>0.6</v>
      </c>
      <c r="J20" s="185">
        <v>567130</v>
      </c>
      <c r="K20" s="133">
        <f t="shared" si="0"/>
        <v>229</v>
      </c>
      <c r="L20" s="94">
        <f>K20/'Asset Summary'!K20</f>
        <v>0.22900000000000001</v>
      </c>
      <c r="M20" s="73">
        <f t="shared" si="1"/>
        <v>19117180</v>
      </c>
      <c r="N20" s="20"/>
      <c r="O20" s="20"/>
      <c r="P20" s="20"/>
    </row>
    <row r="21" spans="1:25" ht="21" x14ac:dyDescent="0.4">
      <c r="A21" s="40" t="s">
        <v>52</v>
      </c>
      <c r="B21" s="141">
        <v>404</v>
      </c>
      <c r="C21" s="66">
        <f>B21/'Asset Summary'!B21</f>
        <v>0.56741573033707871</v>
      </c>
      <c r="D21" s="159">
        <v>80497140</v>
      </c>
      <c r="E21" s="131">
        <v>2</v>
      </c>
      <c r="F21" s="81">
        <f>E21/'Asset Summary'!E21</f>
        <v>0.18181818181818182</v>
      </c>
      <c r="G21" s="174">
        <v>125210</v>
      </c>
      <c r="H21" s="132">
        <v>7</v>
      </c>
      <c r="I21" s="66">
        <f>H21/'Asset Summary'!H21</f>
        <v>0.875</v>
      </c>
      <c r="J21" s="159">
        <v>8183820</v>
      </c>
      <c r="K21" s="133">
        <f t="shared" si="0"/>
        <v>413</v>
      </c>
      <c r="L21" s="94">
        <f>K21/'Asset Summary'!K21</f>
        <v>0.56497948016415867</v>
      </c>
      <c r="M21" s="73">
        <f t="shared" si="1"/>
        <v>88806170</v>
      </c>
      <c r="N21" s="20"/>
      <c r="O21" s="20"/>
      <c r="P21" s="20"/>
    </row>
    <row r="22" spans="1:25" ht="21" x14ac:dyDescent="0.4">
      <c r="A22" s="40" t="s">
        <v>53</v>
      </c>
      <c r="B22" s="156">
        <v>16</v>
      </c>
      <c r="C22" s="66">
        <f>B22/'Asset Summary'!B22</f>
        <v>1.0037641154328732E-2</v>
      </c>
      <c r="D22" s="168">
        <v>1573454</v>
      </c>
      <c r="E22" s="151">
        <v>9</v>
      </c>
      <c r="F22" s="81">
        <f>E22/'Asset Summary'!E22</f>
        <v>4.5454545454545456E-2</v>
      </c>
      <c r="G22" s="168">
        <v>251075</v>
      </c>
      <c r="H22" s="151">
        <v>0</v>
      </c>
      <c r="I22" s="66">
        <f>H22/'Asset Summary'!H22</f>
        <v>0</v>
      </c>
      <c r="J22" s="168">
        <v>0</v>
      </c>
      <c r="K22" s="133">
        <f t="shared" si="0"/>
        <v>25</v>
      </c>
      <c r="L22" s="94">
        <f>K22/'Asset Summary'!K22</f>
        <v>1.3774104683195593E-2</v>
      </c>
      <c r="M22" s="73">
        <f t="shared" si="1"/>
        <v>1824529</v>
      </c>
      <c r="N22" s="20"/>
      <c r="O22" s="20"/>
      <c r="P22" s="20"/>
    </row>
    <row r="23" spans="1:25" ht="21" x14ac:dyDescent="0.4">
      <c r="A23" s="40" t="s">
        <v>54</v>
      </c>
      <c r="B23" s="141">
        <v>11</v>
      </c>
      <c r="C23" s="66">
        <f>B23/'Asset Summary'!B23</f>
        <v>5.4213898472153773E-3</v>
      </c>
      <c r="D23" s="159">
        <v>1527940</v>
      </c>
      <c r="E23" s="131">
        <v>0</v>
      </c>
      <c r="F23" s="81">
        <f>E23/'Asset Summary'!E23</f>
        <v>0</v>
      </c>
      <c r="G23" s="174">
        <v>0</v>
      </c>
      <c r="H23" s="132">
        <v>0</v>
      </c>
      <c r="I23" s="66">
        <f>H23/'Asset Summary'!H23</f>
        <v>0</v>
      </c>
      <c r="J23" s="159">
        <v>0</v>
      </c>
      <c r="K23" s="133">
        <f t="shared" si="0"/>
        <v>11</v>
      </c>
      <c r="L23" s="94">
        <f>K23/'Asset Summary'!K23</f>
        <v>4.9527239981990096E-3</v>
      </c>
      <c r="M23" s="73">
        <f t="shared" si="1"/>
        <v>1527940</v>
      </c>
      <c r="N23" s="20"/>
      <c r="O23" s="20"/>
      <c r="P23" s="20"/>
    </row>
    <row r="24" spans="1:25" ht="21" x14ac:dyDescent="0.4">
      <c r="A24" s="40" t="s">
        <v>55</v>
      </c>
      <c r="B24" s="156">
        <v>0</v>
      </c>
      <c r="C24" s="66">
        <f>B24/'Asset Summary'!B24</f>
        <v>0</v>
      </c>
      <c r="D24" s="168">
        <v>0</v>
      </c>
      <c r="E24" s="131">
        <v>0</v>
      </c>
      <c r="F24" s="81">
        <f>E24/'Asset Summary'!E24</f>
        <v>0</v>
      </c>
      <c r="G24" s="174">
        <v>0</v>
      </c>
      <c r="H24" s="151">
        <v>0</v>
      </c>
      <c r="I24" s="66">
        <f>H24/'Asset Summary'!H24</f>
        <v>0</v>
      </c>
      <c r="J24" s="168">
        <v>0</v>
      </c>
      <c r="K24" s="133">
        <f t="shared" si="0"/>
        <v>0</v>
      </c>
      <c r="L24" s="94">
        <f>K24/'Asset Summary'!K24</f>
        <v>0</v>
      </c>
      <c r="M24" s="73">
        <f t="shared" si="1"/>
        <v>0</v>
      </c>
      <c r="N24" s="20"/>
      <c r="O24" s="20"/>
      <c r="P24" s="20"/>
    </row>
    <row r="25" spans="1:25" ht="21" x14ac:dyDescent="0.4">
      <c r="A25" s="40" t="s">
        <v>56</v>
      </c>
      <c r="B25" s="141">
        <v>508</v>
      </c>
      <c r="C25" s="66">
        <f>B25/'Asset Summary'!B25</f>
        <v>7.144866385372714E-2</v>
      </c>
      <c r="D25" s="159">
        <v>46900064</v>
      </c>
      <c r="E25" s="131">
        <v>190</v>
      </c>
      <c r="F25" s="81">
        <f>E25/'Asset Summary'!E25</f>
        <v>4.2783156946633642E-2</v>
      </c>
      <c r="G25" s="174">
        <v>8904282</v>
      </c>
      <c r="H25" s="132">
        <v>10</v>
      </c>
      <c r="I25" s="66">
        <f>H25/'Asset Summary'!H25</f>
        <v>6.4516129032258063E-2</v>
      </c>
      <c r="J25" s="159">
        <v>1687514</v>
      </c>
      <c r="K25" s="133">
        <f t="shared" si="0"/>
        <v>708</v>
      </c>
      <c r="L25" s="94">
        <f>K25/'Asset Summary'!K25</f>
        <v>6.0481804202972833E-2</v>
      </c>
      <c r="M25" s="73">
        <f t="shared" si="1"/>
        <v>57491860</v>
      </c>
      <c r="N25" s="20"/>
      <c r="O25" s="20"/>
      <c r="P25" s="20"/>
    </row>
    <row r="26" spans="1:25" ht="21" x14ac:dyDescent="0.4">
      <c r="A26" s="40" t="s">
        <v>57</v>
      </c>
      <c r="B26" s="146">
        <v>203</v>
      </c>
      <c r="C26" s="66">
        <f>B26/'Asset Summary'!B26</f>
        <v>0.69047619047619047</v>
      </c>
      <c r="D26" s="160">
        <v>17456384</v>
      </c>
      <c r="E26" s="131">
        <v>29</v>
      </c>
      <c r="F26" s="81">
        <f>E26/'Asset Summary'!E26</f>
        <v>0.46031746031746029</v>
      </c>
      <c r="G26" s="175">
        <v>1747131</v>
      </c>
      <c r="H26" s="132">
        <v>0</v>
      </c>
      <c r="I26" s="66">
        <f>H26/'Asset Summary'!H26</f>
        <v>0</v>
      </c>
      <c r="J26" s="160">
        <v>0</v>
      </c>
      <c r="K26" s="133">
        <f t="shared" si="0"/>
        <v>232</v>
      </c>
      <c r="L26" s="94">
        <f>K26/'Asset Summary'!K26</f>
        <v>0.64088397790055252</v>
      </c>
      <c r="M26" s="73">
        <f t="shared" si="1"/>
        <v>19203515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1664</v>
      </c>
      <c r="C27" s="67">
        <f>B27/'Asset Summary'!B27</f>
        <v>8.2913946883252779E-2</v>
      </c>
      <c r="D27" s="64">
        <f>SUM(D8:D26)</f>
        <v>199218692</v>
      </c>
      <c r="E27" s="136">
        <f t="shared" ref="E27:J27" si="2">SUM(E8:E26)</f>
        <v>301</v>
      </c>
      <c r="F27" s="82">
        <f>E27/'Asset Summary'!E27</f>
        <v>4.8113810741687982E-2</v>
      </c>
      <c r="G27" s="87">
        <f t="shared" si="2"/>
        <v>14748028</v>
      </c>
      <c r="H27" s="136">
        <f t="shared" si="2"/>
        <v>30</v>
      </c>
      <c r="I27" s="82">
        <f>H27/'Asset Summary'!H27</f>
        <v>6.9284064665127015E-2</v>
      </c>
      <c r="J27" s="87">
        <f t="shared" si="2"/>
        <v>11678414</v>
      </c>
      <c r="K27" s="137">
        <f>SUM(K8:K26)</f>
        <v>1995</v>
      </c>
      <c r="L27" s="95">
        <f>K27/'Asset Summary'!K27</f>
        <v>7.4557141789371409E-2</v>
      </c>
      <c r="M27" s="97">
        <f>SUM(M8:M26)</f>
        <v>225645134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6" t="s">
        <v>58</v>
      </c>
      <c r="O31" s="196" t="s">
        <v>58</v>
      </c>
      <c r="P31" s="196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8" t="s">
        <v>22</v>
      </c>
      <c r="O32" s="199" t="s">
        <v>22</v>
      </c>
      <c r="P32" s="199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8" t="s">
        <v>23</v>
      </c>
      <c r="O33" s="200" t="s">
        <v>10</v>
      </c>
      <c r="P33" s="201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8"/>
      <c r="O34" s="200" t="s">
        <v>13</v>
      </c>
      <c r="P34" s="201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41">
        <v>0</v>
      </c>
      <c r="C35" s="65" t="e">
        <f>B35/'Asset Summary'!B36</f>
        <v>#DIV/0!</v>
      </c>
      <c r="D35" s="62">
        <v>0</v>
      </c>
      <c r="E35" s="141">
        <v>0</v>
      </c>
      <c r="F35" s="65">
        <f>E35/'Asset Summary'!E36</f>
        <v>0</v>
      </c>
      <c r="G35" s="62">
        <v>0</v>
      </c>
      <c r="H35" s="141">
        <v>0</v>
      </c>
      <c r="I35" s="65" t="e">
        <f>H35/'Asset Summary'!H36</f>
        <v>#DIV/0!</v>
      </c>
      <c r="J35" s="62">
        <v>0</v>
      </c>
      <c r="K35" s="141">
        <v>0</v>
      </c>
      <c r="L35" s="65" t="e">
        <f>K35/'Asset Summary'!K36</f>
        <v>#DIV/0!</v>
      </c>
      <c r="M35" s="62">
        <v>0</v>
      </c>
      <c r="N35" s="141">
        <v>0</v>
      </c>
      <c r="O35" s="65">
        <f>N35/'Asset Summary'!N36</f>
        <v>0</v>
      </c>
      <c r="P35" s="62">
        <v>0</v>
      </c>
      <c r="Q35" s="132">
        <f>B35+E35+H35+K35+N35</f>
        <v>0</v>
      </c>
      <c r="R35" s="65">
        <f>Q35/'Asset Summary'!Q36</f>
        <v>0</v>
      </c>
      <c r="S35" s="73">
        <f>D35+G35+J35+M35+P35</f>
        <v>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41">
        <v>0</v>
      </c>
      <c r="C36" s="65" t="e">
        <f>B36/'Asset Summary'!B37</f>
        <v>#DIV/0!</v>
      </c>
      <c r="D36" s="20">
        <v>0</v>
      </c>
      <c r="E36" s="141">
        <v>0</v>
      </c>
      <c r="F36" s="65">
        <f>E36/'Asset Summary'!E37</f>
        <v>0</v>
      </c>
      <c r="G36" s="20">
        <v>0</v>
      </c>
      <c r="H36" s="141">
        <v>0</v>
      </c>
      <c r="I36" s="65" t="e">
        <f>H36/'Asset Summary'!H37</f>
        <v>#DIV/0!</v>
      </c>
      <c r="J36" s="20">
        <v>0</v>
      </c>
      <c r="K36" s="141">
        <v>1</v>
      </c>
      <c r="L36" s="65">
        <f>K36/'Asset Summary'!K37</f>
        <v>1</v>
      </c>
      <c r="M36" s="20">
        <v>576664</v>
      </c>
      <c r="N36" s="141">
        <v>0</v>
      </c>
      <c r="O36" s="65" t="e">
        <f>N36/'Asset Summary'!N37</f>
        <v>#DIV/0!</v>
      </c>
      <c r="P36" s="20">
        <v>0</v>
      </c>
      <c r="Q36" s="132">
        <f t="shared" ref="Q36:Q53" si="3">B36+E36+H36+K36+N36</f>
        <v>1</v>
      </c>
      <c r="R36" s="65">
        <f>Q36/'Asset Summary'!Q37</f>
        <v>0.5</v>
      </c>
      <c r="S36" s="73">
        <f t="shared" ref="S36:S53" si="4">D36+G36+J36+M36+P36</f>
        <v>576664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41">
        <v>0</v>
      </c>
      <c r="C37" s="65">
        <f>B37/'Asset Summary'!B38</f>
        <v>0</v>
      </c>
      <c r="D37" s="20">
        <v>0</v>
      </c>
      <c r="E37" s="141">
        <v>0</v>
      </c>
      <c r="F37" s="65">
        <f>E37/'Asset Summary'!E38</f>
        <v>0</v>
      </c>
      <c r="G37" s="20">
        <v>0</v>
      </c>
      <c r="H37" s="141">
        <v>0</v>
      </c>
      <c r="I37" s="65" t="e">
        <f>H37/'Asset Summary'!H38</f>
        <v>#DIV/0!</v>
      </c>
      <c r="J37" s="20">
        <v>0</v>
      </c>
      <c r="K37" s="141">
        <v>0</v>
      </c>
      <c r="L37" s="65" t="e">
        <f>K37/'Asset Summary'!K38</f>
        <v>#DIV/0!</v>
      </c>
      <c r="M37" s="20">
        <v>0</v>
      </c>
      <c r="N37" s="141">
        <v>0</v>
      </c>
      <c r="O37" s="65" t="e">
        <f>N37/'Asset Summary'!N38</f>
        <v>#DIV/0!</v>
      </c>
      <c r="P37" s="20">
        <v>0</v>
      </c>
      <c r="Q37" s="132">
        <f t="shared" si="3"/>
        <v>0</v>
      </c>
      <c r="R37" s="65">
        <f>Q37/'Asset Summary'!Q38</f>
        <v>0</v>
      </c>
      <c r="S37" s="73">
        <f t="shared" si="4"/>
        <v>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41">
        <v>0</v>
      </c>
      <c r="C38" s="65" t="e">
        <f>B38/'Asset Summary'!B39</f>
        <v>#DIV/0!</v>
      </c>
      <c r="D38" s="20">
        <v>0</v>
      </c>
      <c r="E38" s="141">
        <v>0</v>
      </c>
      <c r="F38" s="65">
        <f>E38/'Asset Summary'!E39</f>
        <v>0</v>
      </c>
      <c r="G38" s="20">
        <v>0</v>
      </c>
      <c r="H38" s="141">
        <v>0</v>
      </c>
      <c r="I38" s="65" t="e">
        <f>H38/'Asset Summary'!H39</f>
        <v>#DIV/0!</v>
      </c>
      <c r="J38" s="20">
        <v>0</v>
      </c>
      <c r="K38" s="141">
        <v>0</v>
      </c>
      <c r="L38" s="65" t="e">
        <f>K38/'Asset Summary'!K39</f>
        <v>#DIV/0!</v>
      </c>
      <c r="M38" s="20">
        <v>0</v>
      </c>
      <c r="N38" s="141">
        <v>0</v>
      </c>
      <c r="O38" s="65" t="e">
        <f>N38/'Asset Summary'!N39</f>
        <v>#DIV/0!</v>
      </c>
      <c r="P38" s="20">
        <v>0</v>
      </c>
      <c r="Q38" s="132">
        <f t="shared" si="3"/>
        <v>0</v>
      </c>
      <c r="R38" s="65">
        <f>Q38/'Asset Summary'!Q39</f>
        <v>0</v>
      </c>
      <c r="S38" s="73">
        <f t="shared" si="4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41">
        <v>0</v>
      </c>
      <c r="C39" s="65">
        <f>B39/'Asset Summary'!B40</f>
        <v>0</v>
      </c>
      <c r="D39" s="20">
        <v>0</v>
      </c>
      <c r="E39" s="141">
        <v>0</v>
      </c>
      <c r="F39" s="65" t="e">
        <f>E39/'Asset Summary'!E40</f>
        <v>#DIV/0!</v>
      </c>
      <c r="G39" s="20">
        <v>0</v>
      </c>
      <c r="H39" s="141">
        <v>0</v>
      </c>
      <c r="I39" s="65" t="e">
        <f>H39/'Asset Summary'!H40</f>
        <v>#DIV/0!</v>
      </c>
      <c r="J39" s="20">
        <v>0</v>
      </c>
      <c r="K39" s="141">
        <v>0</v>
      </c>
      <c r="L39" s="65" t="e">
        <f>K39/'Asset Summary'!K40</f>
        <v>#DIV/0!</v>
      </c>
      <c r="M39" s="20">
        <v>0</v>
      </c>
      <c r="N39" s="141">
        <v>0</v>
      </c>
      <c r="O39" s="65" t="e">
        <f>N39/'Asset Summary'!N40</f>
        <v>#DIV/0!</v>
      </c>
      <c r="P39" s="20">
        <v>0</v>
      </c>
      <c r="Q39" s="132">
        <f t="shared" si="3"/>
        <v>0</v>
      </c>
      <c r="R39" s="65">
        <f>Q39/'Asset Summary'!Q40</f>
        <v>0</v>
      </c>
      <c r="S39" s="73">
        <f t="shared" si="4"/>
        <v>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41">
        <v>0</v>
      </c>
      <c r="C40" s="65">
        <f>B40/'Asset Summary'!B41</f>
        <v>0</v>
      </c>
      <c r="D40" s="20">
        <v>0</v>
      </c>
      <c r="E40" s="141">
        <v>0</v>
      </c>
      <c r="F40" s="65">
        <f>E40/'Asset Summary'!E41</f>
        <v>0</v>
      </c>
      <c r="G40" s="20">
        <v>0</v>
      </c>
      <c r="H40" s="141">
        <v>0</v>
      </c>
      <c r="I40" s="65" t="e">
        <f>H40/'Asset Summary'!H41</f>
        <v>#DIV/0!</v>
      </c>
      <c r="J40" s="20">
        <v>0</v>
      </c>
      <c r="K40" s="141">
        <v>0</v>
      </c>
      <c r="L40" s="65" t="e">
        <f>K40/'Asset Summary'!K41</f>
        <v>#DIV/0!</v>
      </c>
      <c r="M40" s="20">
        <v>0</v>
      </c>
      <c r="N40" s="141">
        <v>0</v>
      </c>
      <c r="O40" s="65">
        <f>N40/'Asset Summary'!N41</f>
        <v>0</v>
      </c>
      <c r="P40" s="20">
        <v>0</v>
      </c>
      <c r="Q40" s="132">
        <f t="shared" si="3"/>
        <v>0</v>
      </c>
      <c r="R40" s="65">
        <f>Q40/'Asset Summary'!Q41</f>
        <v>0</v>
      </c>
      <c r="S40" s="73">
        <f t="shared" si="4"/>
        <v>0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41">
        <v>0</v>
      </c>
      <c r="C41" s="65" t="e">
        <f>B41/'Asset Summary'!B42</f>
        <v>#DIV/0!</v>
      </c>
      <c r="D41" s="20">
        <v>0</v>
      </c>
      <c r="E41" s="141">
        <v>0</v>
      </c>
      <c r="F41" s="65" t="e">
        <f>E41/'Asset Summary'!E42</f>
        <v>#DIV/0!</v>
      </c>
      <c r="G41" s="20">
        <v>0</v>
      </c>
      <c r="H41" s="141">
        <v>0</v>
      </c>
      <c r="I41" s="65" t="e">
        <f>H41/'Asset Summary'!H42</f>
        <v>#DIV/0!</v>
      </c>
      <c r="J41" s="20">
        <v>0</v>
      </c>
      <c r="K41" s="141">
        <v>0</v>
      </c>
      <c r="L41" s="65" t="e">
        <f>K41/'Asset Summary'!K42</f>
        <v>#DIV/0!</v>
      </c>
      <c r="M41" s="20">
        <v>0</v>
      </c>
      <c r="N41" s="141">
        <v>0</v>
      </c>
      <c r="O41" s="65" t="e">
        <f>N41/'Asset Summary'!N42</f>
        <v>#DIV/0!</v>
      </c>
      <c r="P41" s="20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41">
        <v>0</v>
      </c>
      <c r="C42" s="65" t="e">
        <f>B42/'Asset Summary'!B43</f>
        <v>#DIV/0!</v>
      </c>
      <c r="D42" s="20">
        <v>0</v>
      </c>
      <c r="E42" s="141">
        <v>0</v>
      </c>
      <c r="F42" s="65" t="e">
        <f>E42/'Asset Summary'!E43</f>
        <v>#DIV/0!</v>
      </c>
      <c r="G42" s="20">
        <v>0</v>
      </c>
      <c r="H42" s="141">
        <v>0</v>
      </c>
      <c r="I42" s="65" t="e">
        <f>H42/'Asset Summary'!H43</f>
        <v>#DIV/0!</v>
      </c>
      <c r="J42" s="20">
        <v>0</v>
      </c>
      <c r="K42" s="141">
        <v>0</v>
      </c>
      <c r="L42" s="65" t="e">
        <f>K42/'Asset Summary'!K43</f>
        <v>#DIV/0!</v>
      </c>
      <c r="M42" s="20">
        <v>0</v>
      </c>
      <c r="N42" s="141">
        <v>0</v>
      </c>
      <c r="O42" s="65" t="e">
        <f>N42/'Asset Summary'!N43</f>
        <v>#DIV/0!</v>
      </c>
      <c r="P42" s="20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41">
        <v>0</v>
      </c>
      <c r="C43" s="65" t="e">
        <f>B43/'Asset Summary'!B44</f>
        <v>#DIV/0!</v>
      </c>
      <c r="D43" s="20">
        <v>0</v>
      </c>
      <c r="E43" s="141">
        <v>0</v>
      </c>
      <c r="F43" s="65" t="e">
        <f>E43/'Asset Summary'!E44</f>
        <v>#DIV/0!</v>
      </c>
      <c r="G43" s="20">
        <v>0</v>
      </c>
      <c r="H43" s="141">
        <v>0</v>
      </c>
      <c r="I43" s="65" t="e">
        <f>H43/'Asset Summary'!H44</f>
        <v>#DIV/0!</v>
      </c>
      <c r="J43" s="20">
        <v>0</v>
      </c>
      <c r="K43" s="141">
        <v>0</v>
      </c>
      <c r="L43" s="65" t="e">
        <f>K43/'Asset Summary'!K44</f>
        <v>#DIV/0!</v>
      </c>
      <c r="M43" s="20">
        <v>0</v>
      </c>
      <c r="N43" s="141">
        <v>0</v>
      </c>
      <c r="O43" s="65">
        <f>N43/'Asset Summary'!N44</f>
        <v>0</v>
      </c>
      <c r="P43" s="20">
        <v>0</v>
      </c>
      <c r="Q43" s="132">
        <f t="shared" si="3"/>
        <v>0</v>
      </c>
      <c r="R43" s="65">
        <f>Q43/'Asset Summary'!Q44</f>
        <v>0</v>
      </c>
      <c r="S43" s="73">
        <f t="shared" si="4"/>
        <v>0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41">
        <v>0</v>
      </c>
      <c r="C44" s="65" t="e">
        <f>B44/'Asset Summary'!B45</f>
        <v>#DIV/0!</v>
      </c>
      <c r="D44" s="20">
        <v>0</v>
      </c>
      <c r="E44" s="141">
        <v>0</v>
      </c>
      <c r="F44" s="65" t="e">
        <f>E44/'Asset Summary'!E45</f>
        <v>#DIV/0!</v>
      </c>
      <c r="G44" s="20">
        <v>0</v>
      </c>
      <c r="H44" s="141">
        <v>0</v>
      </c>
      <c r="I44" s="65" t="e">
        <f>H44/'Asset Summary'!H45</f>
        <v>#DIV/0!</v>
      </c>
      <c r="J44" s="20">
        <v>0</v>
      </c>
      <c r="K44" s="141">
        <v>0</v>
      </c>
      <c r="L44" s="65" t="e">
        <f>K44/'Asset Summary'!K45</f>
        <v>#DIV/0!</v>
      </c>
      <c r="M44" s="20">
        <v>0</v>
      </c>
      <c r="N44" s="141">
        <v>0</v>
      </c>
      <c r="O44" s="65" t="e">
        <f>N44/'Asset Summary'!N45</f>
        <v>#DIV/0!</v>
      </c>
      <c r="P44" s="20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41">
        <v>0</v>
      </c>
      <c r="C45" s="65">
        <f>B45/'Asset Summary'!B46</f>
        <v>0</v>
      </c>
      <c r="D45" s="20">
        <v>0</v>
      </c>
      <c r="E45" s="141">
        <v>0</v>
      </c>
      <c r="F45" s="65">
        <f>E45/'Asset Summary'!E46</f>
        <v>0</v>
      </c>
      <c r="G45" s="20">
        <v>0</v>
      </c>
      <c r="H45" s="141">
        <v>0</v>
      </c>
      <c r="I45" s="65" t="e">
        <f>H45/'Asset Summary'!H46</f>
        <v>#DIV/0!</v>
      </c>
      <c r="J45" s="20">
        <v>0</v>
      </c>
      <c r="K45" s="141">
        <v>0</v>
      </c>
      <c r="L45" s="65" t="e">
        <f>K45/'Asset Summary'!K46</f>
        <v>#DIV/0!</v>
      </c>
      <c r="M45" s="20">
        <v>0</v>
      </c>
      <c r="N45" s="141">
        <v>0</v>
      </c>
      <c r="O45" s="65">
        <f>N45/'Asset Summary'!N46</f>
        <v>0</v>
      </c>
      <c r="P45" s="20">
        <v>0</v>
      </c>
      <c r="Q45" s="132">
        <f t="shared" si="3"/>
        <v>0</v>
      </c>
      <c r="R45" s="65">
        <f>Q45/'Asset Summary'!Q46</f>
        <v>0</v>
      </c>
      <c r="S45" s="73">
        <f t="shared" si="4"/>
        <v>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41">
        <v>0</v>
      </c>
      <c r="C46" s="65" t="e">
        <f>B46/'Asset Summary'!B47</f>
        <v>#DIV/0!</v>
      </c>
      <c r="D46" s="20">
        <v>0</v>
      </c>
      <c r="E46" s="141">
        <v>0</v>
      </c>
      <c r="F46" s="65">
        <f>E46/'Asset Summary'!E47</f>
        <v>0</v>
      </c>
      <c r="G46" s="20">
        <v>0</v>
      </c>
      <c r="H46" s="141">
        <v>0</v>
      </c>
      <c r="I46" s="65" t="e">
        <f>H46/'Asset Summary'!H47</f>
        <v>#DIV/0!</v>
      </c>
      <c r="J46" s="20">
        <v>0</v>
      </c>
      <c r="K46" s="141">
        <v>0</v>
      </c>
      <c r="L46" s="65" t="e">
        <f>K46/'Asset Summary'!K47</f>
        <v>#DIV/0!</v>
      </c>
      <c r="M46" s="20">
        <v>0</v>
      </c>
      <c r="N46" s="141">
        <v>0</v>
      </c>
      <c r="O46" s="65" t="e">
        <f>N46/'Asset Summary'!N47</f>
        <v>#DIV/0!</v>
      </c>
      <c r="P46" s="20">
        <v>0</v>
      </c>
      <c r="Q46" s="132">
        <f t="shared" si="3"/>
        <v>0</v>
      </c>
      <c r="R46" s="65">
        <f>Q46/'Asset Summary'!Q47</f>
        <v>0</v>
      </c>
      <c r="S46" s="73">
        <f t="shared" si="4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52">
        <v>0</v>
      </c>
      <c r="C47" s="65" t="e">
        <f>B47/'Asset Summary'!B48</f>
        <v>#DIV/0!</v>
      </c>
      <c r="D47" s="186">
        <v>0</v>
      </c>
      <c r="E47" s="152">
        <v>1</v>
      </c>
      <c r="F47" s="65">
        <f>E47/'Asset Summary'!E48</f>
        <v>1</v>
      </c>
      <c r="G47" s="172">
        <v>411400</v>
      </c>
      <c r="H47" s="173">
        <v>0</v>
      </c>
      <c r="I47" s="65" t="e">
        <f>H47/'Asset Summary'!H48</f>
        <v>#DIV/0!</v>
      </c>
      <c r="J47" s="172">
        <v>0</v>
      </c>
      <c r="K47" s="173">
        <v>0</v>
      </c>
      <c r="L47" s="65" t="e">
        <f>K47/'Asset Summary'!K48</f>
        <v>#DIV/0!</v>
      </c>
      <c r="M47" s="172">
        <v>0</v>
      </c>
      <c r="N47" s="173">
        <v>0</v>
      </c>
      <c r="O47" s="65" t="e">
        <f>N47/'Asset Summary'!N48</f>
        <v>#DIV/0!</v>
      </c>
      <c r="P47" s="172">
        <v>0</v>
      </c>
      <c r="Q47" s="132">
        <f t="shared" si="3"/>
        <v>1</v>
      </c>
      <c r="R47" s="65">
        <f>Q47/'Asset Summary'!Q48</f>
        <v>1</v>
      </c>
      <c r="S47" s="73">
        <f t="shared" si="4"/>
        <v>411400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41">
        <v>0</v>
      </c>
      <c r="C48" s="65" t="e">
        <f>B48/'Asset Summary'!B49</f>
        <v>#DIV/0!</v>
      </c>
      <c r="D48" s="62">
        <v>0</v>
      </c>
      <c r="E48" s="151">
        <v>0</v>
      </c>
      <c r="F48" s="65">
        <f>E48/'Asset Summary'!E49</f>
        <v>0</v>
      </c>
      <c r="G48" s="165">
        <v>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 t="e">
        <f>K48/'Asset Summary'!K49</f>
        <v>#DIV/0!</v>
      </c>
      <c r="M48" s="62">
        <v>0</v>
      </c>
      <c r="N48" s="141">
        <v>0</v>
      </c>
      <c r="O48" s="65" t="e">
        <f>N48/'Asset Summary'!N49</f>
        <v>#DIV/0!</v>
      </c>
      <c r="P48" s="62">
        <v>0</v>
      </c>
      <c r="Q48" s="132">
        <f t="shared" si="3"/>
        <v>0</v>
      </c>
      <c r="R48" s="65">
        <f>Q48/'Asset Summary'!Q49</f>
        <v>0</v>
      </c>
      <c r="S48" s="73">
        <f t="shared" si="4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 t="e">
        <f>H49/'Asset Summary'!H50</f>
        <v>#DIV/0!</v>
      </c>
      <c r="J49" s="62">
        <v>0</v>
      </c>
      <c r="K49" s="141">
        <v>0</v>
      </c>
      <c r="L49" s="65">
        <f>K49/'Asset Summary'!K50</f>
        <v>0</v>
      </c>
      <c r="M49" s="62">
        <v>0</v>
      </c>
      <c r="N49" s="141">
        <v>0</v>
      </c>
      <c r="O49" s="65" t="e">
        <f>N49/'Asset Summary'!N50</f>
        <v>#DIV/0!</v>
      </c>
      <c r="P49" s="62">
        <v>0</v>
      </c>
      <c r="Q49" s="132">
        <f t="shared" si="3"/>
        <v>0</v>
      </c>
      <c r="R49" s="65">
        <f>Q49/'Asset Summary'!Q50</f>
        <v>0</v>
      </c>
      <c r="S49" s="73">
        <f t="shared" si="4"/>
        <v>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f>H50/'Asset Summary'!H51</f>
        <v>0</v>
      </c>
      <c r="J50" s="62">
        <v>0</v>
      </c>
      <c r="K50" s="141">
        <v>0</v>
      </c>
      <c r="L50" s="65" t="e">
        <f>K50/'Asset Summary'!K51</f>
        <v>#DIV/0!</v>
      </c>
      <c r="M50" s="62">
        <v>0</v>
      </c>
      <c r="N50" s="141">
        <v>0</v>
      </c>
      <c r="O50" s="65">
        <f>N50/'Asset Summary'!N51</f>
        <v>0</v>
      </c>
      <c r="P50" s="62">
        <v>0</v>
      </c>
      <c r="Q50" s="132">
        <f t="shared" si="3"/>
        <v>0</v>
      </c>
      <c r="R50" s="65">
        <f>Q50/'Asset Summary'!Q51</f>
        <v>0</v>
      </c>
      <c r="S50" s="73">
        <f t="shared" si="4"/>
        <v>0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41">
        <v>0</v>
      </c>
      <c r="O51" s="65">
        <f>N51/'Asset Summary'!N52</f>
        <v>0</v>
      </c>
      <c r="P51" s="62">
        <v>0</v>
      </c>
      <c r="Q51" s="132">
        <f t="shared" si="3"/>
        <v>0</v>
      </c>
      <c r="R51" s="65">
        <f>Q51/'Asset Summary'!Q52</f>
        <v>0</v>
      </c>
      <c r="S51" s="73">
        <f t="shared" si="4"/>
        <v>0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1</v>
      </c>
      <c r="C52" s="65">
        <f>B52/'Asset Summary'!B53</f>
        <v>9.0909090909090912E-2</v>
      </c>
      <c r="D52" s="62">
        <v>239190</v>
      </c>
      <c r="E52" s="141">
        <v>0</v>
      </c>
      <c r="F52" s="65">
        <v>0</v>
      </c>
      <c r="G52" s="62">
        <v>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 t="e">
        <f>K52/'Asset Summary'!K53</f>
        <v>#DIV/0!</v>
      </c>
      <c r="M52" s="62">
        <v>0</v>
      </c>
      <c r="N52" s="141">
        <v>0</v>
      </c>
      <c r="O52" s="65">
        <f>N52/'Asset Summary'!N53</f>
        <v>0</v>
      </c>
      <c r="P52" s="62">
        <v>0</v>
      </c>
      <c r="Q52" s="132">
        <f t="shared" si="3"/>
        <v>1</v>
      </c>
      <c r="R52" s="65">
        <f>Q52/'Asset Summary'!Q53</f>
        <v>4.1666666666666664E-2</v>
      </c>
      <c r="S52" s="73">
        <f t="shared" si="4"/>
        <v>239190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42">
        <v>0</v>
      </c>
      <c r="C53" s="65" t="e">
        <f>B53/'Asset Summary'!B54</f>
        <v>#DIV/0!</v>
      </c>
      <c r="D53" s="124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1</v>
      </c>
      <c r="L53" s="65">
        <f>K53/'Asset Summary'!K54</f>
        <v>0.5</v>
      </c>
      <c r="M53" s="124">
        <v>2016020</v>
      </c>
      <c r="N53" s="142">
        <v>0</v>
      </c>
      <c r="O53" s="65">
        <f>N53/'Asset Summary'!N54</f>
        <v>0</v>
      </c>
      <c r="P53" s="124">
        <v>0</v>
      </c>
      <c r="Q53" s="132">
        <f t="shared" si="3"/>
        <v>1</v>
      </c>
      <c r="R53" s="65">
        <f>Q53/'Asset Summary'!Q54</f>
        <v>0.33333333333333331</v>
      </c>
      <c r="S53" s="73">
        <f t="shared" si="4"/>
        <v>2016020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1</v>
      </c>
      <c r="C54" s="109">
        <f>B54/'Asset Summary'!B55</f>
        <v>3.125E-2</v>
      </c>
      <c r="D54" s="125">
        <f t="shared" si="5"/>
        <v>239190</v>
      </c>
      <c r="E54" s="143">
        <f t="shared" si="5"/>
        <v>1</v>
      </c>
      <c r="F54" s="109">
        <f>E54/'Asset Summary'!E55</f>
        <v>5.5555555555555552E-2</v>
      </c>
      <c r="G54" s="64">
        <f t="shared" si="5"/>
        <v>411400</v>
      </c>
      <c r="H54" s="143">
        <f t="shared" si="5"/>
        <v>0</v>
      </c>
      <c r="I54" s="109">
        <f>H54/'Asset Summary'!H55</f>
        <v>0</v>
      </c>
      <c r="J54" s="64">
        <f t="shared" si="5"/>
        <v>0</v>
      </c>
      <c r="K54" s="143">
        <f t="shared" si="5"/>
        <v>2</v>
      </c>
      <c r="L54" s="109">
        <f>K54/'Asset Summary'!K55</f>
        <v>0.33333333333333331</v>
      </c>
      <c r="M54" s="125">
        <f t="shared" si="5"/>
        <v>2592684</v>
      </c>
      <c r="N54" s="143">
        <f t="shared" ref="N54" si="6">SUM(N35:N53)</f>
        <v>0</v>
      </c>
      <c r="O54" s="109">
        <f>N54/'Asset Summary'!N55</f>
        <v>0</v>
      </c>
      <c r="P54" s="125">
        <f t="shared" ref="P54" si="7">SUM(P35:P53)</f>
        <v>0</v>
      </c>
      <c r="Q54" s="143">
        <f t="shared" si="5"/>
        <v>4</v>
      </c>
      <c r="R54" s="101">
        <f>Q54/'Asset Summary'!Q55</f>
        <v>3.8095238095238099E-2</v>
      </c>
      <c r="S54" s="126">
        <f t="shared" si="5"/>
        <v>3243274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0</v>
      </c>
      <c r="C60" s="180">
        <f>B60/'Asset Summary'!B61</f>
        <v>0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29.512303523719311</v>
      </c>
      <c r="C61" s="180">
        <f>B61/'Asset Summary'!B62</f>
        <v>3.3613101995073294E-2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0</v>
      </c>
      <c r="C62" s="180">
        <f>B62/'Asset Summary'!B63</f>
        <v>0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22.086239892989397</v>
      </c>
      <c r="C63" s="180">
        <f>B63/'Asset Summary'!B64</f>
        <v>0.22309333192502007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104.38053610175848</v>
      </c>
      <c r="C64" s="180">
        <f>B64/'Asset Summary'!B65</f>
        <v>0.41752214486742972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18.006896182894707</v>
      </c>
      <c r="C65" s="180">
        <f>B65/'Asset Summary'!B66</f>
        <v>2.3115399490630156E-2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90.248032957315445</v>
      </c>
      <c r="C66" s="180">
        <f>B66/'Asset Summary'!B67</f>
        <v>0.38900014138279521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0</v>
      </c>
      <c r="C67" s="180">
        <f>B67/'Asset Summary'!B68</f>
        <v>0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2.086179256439209</v>
      </c>
      <c r="C68" s="180">
        <f>B68/'Asset Summary'!B69</f>
        <v>3.4885940743130586E-3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34.680885218083858</v>
      </c>
      <c r="C69" s="180">
        <f>B69/'Asset Summary'!B70</f>
        <v>0.18062961051085344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32.812556117773056</v>
      </c>
      <c r="C70" s="180">
        <f>B70/'Asset Summary'!B71</f>
        <v>0.12107954255793348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3.8591267913579941</v>
      </c>
      <c r="C71" s="180">
        <f>B71/'Asset Summary'!B72</f>
        <v>1.5375007136884439E-2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154.77679784782231</v>
      </c>
      <c r="C72" s="180">
        <f>B72/'Asset Summary'!B73</f>
        <v>0.20692085260685239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38">
        <v>204</v>
      </c>
      <c r="C73" s="180">
        <f>B73/'Asset Summary'!B74</f>
        <v>0.5650969529085873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18.114557579159737</v>
      </c>
      <c r="C74" s="180">
        <f>B74/'Asset Summary'!B75</f>
        <v>1.7501987999188152E-2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38">
        <v>15.126256078481674</v>
      </c>
      <c r="C75" s="180">
        <f>B75/'Asset Summary'!B76</f>
        <v>1.1520377826689058E-2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0</v>
      </c>
      <c r="C76" s="180">
        <f>B76/'Asset Summary'!B77</f>
        <v>0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38">
        <v>678</v>
      </c>
      <c r="C77" s="180">
        <f>B77/'Asset Summary'!B78</f>
        <v>6.4497716894977172E-2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39">
        <v>268.92569635808468</v>
      </c>
      <c r="C78" s="180">
        <f>B78/'Asset Summary'!B79</f>
        <v>0.64645599876515181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1676.6160639058799</v>
      </c>
      <c r="C79" s="182">
        <f>B79/'Asset Summary'!B80</f>
        <v>6.790118515896254E-2</v>
      </c>
      <c r="D79" s="183"/>
    </row>
    <row r="80" spans="1:18" ht="15.75" customHeight="1" x14ac:dyDescent="0.3">
      <c r="B80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topLeftCell="A55" zoomScale="70" zoomScaleNormal="70" workbookViewId="0">
      <pane xSplit="1" topLeftCell="B1" activePane="topRight" state="frozen"/>
      <selection activeCell="A25" sqref="A25"/>
      <selection pane="topRight" activeCell="G26" sqref="G26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30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1">
        <v>0</v>
      </c>
      <c r="C8" s="66">
        <f>B8/'Asset Summary'!B8</f>
        <v>0</v>
      </c>
      <c r="D8" s="153">
        <v>0</v>
      </c>
      <c r="E8" s="151">
        <v>0</v>
      </c>
      <c r="F8" s="81">
        <f>E8/'Asset Summary'!E8</f>
        <v>0</v>
      </c>
      <c r="G8" s="153">
        <v>0</v>
      </c>
      <c r="H8" s="151">
        <v>0</v>
      </c>
      <c r="I8" s="66">
        <f>H8/'Asset Summary'!H8</f>
        <v>0</v>
      </c>
      <c r="J8" s="153">
        <v>0</v>
      </c>
      <c r="K8" s="133">
        <f>B8+E8+H8</f>
        <v>0</v>
      </c>
      <c r="L8" s="94">
        <f>K8/'Asset Summary'!K8</f>
        <v>0</v>
      </c>
      <c r="M8" s="73">
        <f>D8+G8+J8</f>
        <v>0</v>
      </c>
      <c r="N8" s="20"/>
      <c r="O8" s="20"/>
      <c r="P8" s="20"/>
    </row>
    <row r="9" spans="1:33" ht="21" x14ac:dyDescent="0.4">
      <c r="A9" s="39" t="s">
        <v>40</v>
      </c>
      <c r="B9" s="151">
        <v>19</v>
      </c>
      <c r="C9" s="66">
        <f>B9/'Asset Summary'!B9</f>
        <v>2.3543990086741014E-2</v>
      </c>
      <c r="D9" s="153">
        <v>1096035</v>
      </c>
      <c r="E9" s="151">
        <v>4</v>
      </c>
      <c r="F9" s="81">
        <f>E9/'Asset Summary'!E9</f>
        <v>3.4782608695652174E-2</v>
      </c>
      <c r="G9" s="153">
        <v>739764</v>
      </c>
      <c r="H9" s="151">
        <v>0</v>
      </c>
      <c r="I9" s="66">
        <f>H9/'Asset Summary'!H9</f>
        <v>0</v>
      </c>
      <c r="J9" s="153">
        <v>0</v>
      </c>
      <c r="K9" s="133">
        <f t="shared" ref="K9:K26" si="0">B9+E9+H9</f>
        <v>23</v>
      </c>
      <c r="L9" s="94">
        <f>K9/'Asset Summary'!K9</f>
        <v>2.4704618689581095E-2</v>
      </c>
      <c r="M9" s="73">
        <f t="shared" ref="M9:M26" si="1">D9+G9+J9</f>
        <v>1835799</v>
      </c>
      <c r="N9" s="20"/>
      <c r="O9" s="20"/>
      <c r="P9" s="20"/>
    </row>
    <row r="10" spans="1:33" ht="21" x14ac:dyDescent="0.4">
      <c r="A10" s="39" t="s">
        <v>41</v>
      </c>
      <c r="B10" s="151">
        <v>0</v>
      </c>
      <c r="C10" s="66">
        <f>B10/'Asset Summary'!B10</f>
        <v>0</v>
      </c>
      <c r="D10" s="153">
        <v>0</v>
      </c>
      <c r="E10" s="151">
        <v>0</v>
      </c>
      <c r="F10" s="81">
        <f>E10/'Asset Summary'!E10</f>
        <v>0</v>
      </c>
      <c r="G10" s="153">
        <v>0</v>
      </c>
      <c r="H10" s="151">
        <v>0</v>
      </c>
      <c r="I10" s="66">
        <f>H10/'Asset Summary'!H10</f>
        <v>0</v>
      </c>
      <c r="J10" s="153">
        <v>0</v>
      </c>
      <c r="K10" s="133">
        <f t="shared" si="0"/>
        <v>0</v>
      </c>
      <c r="L10" s="94">
        <f>K10/'Asset Summary'!K10</f>
        <v>0</v>
      </c>
      <c r="M10" s="73">
        <f t="shared" si="1"/>
        <v>0</v>
      </c>
      <c r="N10" s="20"/>
      <c r="O10" s="20"/>
      <c r="P10" s="20"/>
    </row>
    <row r="11" spans="1:33" ht="21" x14ac:dyDescent="0.4">
      <c r="A11" s="39" t="s">
        <v>42</v>
      </c>
      <c r="B11" s="151">
        <v>55</v>
      </c>
      <c r="C11" s="66">
        <f>B11/'Asset Summary'!B11</f>
        <v>0.21568627450980393</v>
      </c>
      <c r="D11" s="153">
        <v>6075717</v>
      </c>
      <c r="E11" s="151">
        <v>1</v>
      </c>
      <c r="F11" s="81">
        <f>E11/'Asset Summary'!E11</f>
        <v>0.1</v>
      </c>
      <c r="G11" s="153">
        <v>11966</v>
      </c>
      <c r="H11" s="151">
        <v>1</v>
      </c>
      <c r="I11" s="66">
        <f>H11/'Asset Summary'!H11</f>
        <v>0.16666666666666666</v>
      </c>
      <c r="J11" s="153">
        <v>356490</v>
      </c>
      <c r="K11" s="133">
        <f t="shared" si="0"/>
        <v>57</v>
      </c>
      <c r="L11" s="94">
        <f>K11/'Asset Summary'!K11</f>
        <v>0.21033210332103322</v>
      </c>
      <c r="M11" s="73">
        <f t="shared" si="1"/>
        <v>6444173</v>
      </c>
      <c r="N11" s="20"/>
      <c r="O11" s="20"/>
      <c r="P11" s="20"/>
    </row>
    <row r="12" spans="1:33" ht="21" x14ac:dyDescent="0.4">
      <c r="A12" s="39" t="s">
        <v>43</v>
      </c>
      <c r="B12" s="151">
        <v>59</v>
      </c>
      <c r="C12" s="66">
        <f>B12/'Asset Summary'!B12</f>
        <v>0.40689655172413791</v>
      </c>
      <c r="D12" s="153">
        <v>4069996</v>
      </c>
      <c r="E12" s="151">
        <v>23</v>
      </c>
      <c r="F12" s="81">
        <f>E12/'Asset Summary'!E12</f>
        <v>0.41818181818181815</v>
      </c>
      <c r="G12" s="153">
        <v>1047884</v>
      </c>
      <c r="H12" s="151">
        <v>3</v>
      </c>
      <c r="I12" s="66">
        <f>H12/'Asset Summary'!H12</f>
        <v>0.25</v>
      </c>
      <c r="J12" s="153">
        <v>125730</v>
      </c>
      <c r="K12" s="133">
        <f t="shared" si="0"/>
        <v>85</v>
      </c>
      <c r="L12" s="94">
        <f>K12/'Asset Summary'!K12</f>
        <v>0.40094339622641512</v>
      </c>
      <c r="M12" s="73">
        <f t="shared" si="1"/>
        <v>5243610</v>
      </c>
      <c r="N12" s="20"/>
      <c r="O12" s="20"/>
      <c r="P12" s="20"/>
    </row>
    <row r="13" spans="1:33" ht="21" x14ac:dyDescent="0.4">
      <c r="A13" s="39" t="s">
        <v>44</v>
      </c>
      <c r="B13" s="151">
        <v>13</v>
      </c>
      <c r="C13" s="66">
        <f>B13/'Asset Summary'!B13</f>
        <v>2.2336769759450172E-2</v>
      </c>
      <c r="D13" s="153">
        <v>509775</v>
      </c>
      <c r="E13" s="151">
        <v>6</v>
      </c>
      <c r="F13" s="81">
        <f>E13/'Asset Summary'!E13</f>
        <v>4.195804195804196E-2</v>
      </c>
      <c r="G13" s="153">
        <v>406892</v>
      </c>
      <c r="H13" s="151">
        <v>0</v>
      </c>
      <c r="I13" s="66">
        <f>H13/'Asset Summary'!H13</f>
        <v>0</v>
      </c>
      <c r="J13" s="153">
        <v>0</v>
      </c>
      <c r="K13" s="133">
        <f t="shared" si="0"/>
        <v>19</v>
      </c>
      <c r="L13" s="94">
        <f>K13/'Asset Summary'!K13</f>
        <v>2.5132275132275131E-2</v>
      </c>
      <c r="M13" s="73">
        <f t="shared" si="1"/>
        <v>916667</v>
      </c>
      <c r="N13" s="20"/>
      <c r="O13" s="20"/>
      <c r="P13" s="20"/>
    </row>
    <row r="14" spans="1:33" ht="21" x14ac:dyDescent="0.4">
      <c r="A14" s="39" t="s">
        <v>45</v>
      </c>
      <c r="B14" s="151">
        <v>50</v>
      </c>
      <c r="C14" s="66">
        <f>B14/'Asset Summary'!B14</f>
        <v>0.35714285714285715</v>
      </c>
      <c r="D14" s="153">
        <v>2695584</v>
      </c>
      <c r="E14" s="151">
        <v>20</v>
      </c>
      <c r="F14" s="81">
        <f>E14/'Asset Summary'!E14</f>
        <v>0.2857142857142857</v>
      </c>
      <c r="G14" s="153">
        <v>410270</v>
      </c>
      <c r="H14" s="151">
        <v>4</v>
      </c>
      <c r="I14" s="66">
        <f>H14/'Asset Summary'!H14</f>
        <v>0.8</v>
      </c>
      <c r="J14" s="153">
        <v>709900</v>
      </c>
      <c r="K14" s="133">
        <f t="shared" si="0"/>
        <v>74</v>
      </c>
      <c r="L14" s="94">
        <f>K14/'Asset Summary'!K14</f>
        <v>0.34418604651162793</v>
      </c>
      <c r="M14" s="73">
        <f t="shared" si="1"/>
        <v>3815754</v>
      </c>
      <c r="N14" s="20"/>
      <c r="O14" s="20"/>
      <c r="P14" s="20"/>
    </row>
    <row r="15" spans="1:33" ht="21" x14ac:dyDescent="0.4">
      <c r="A15" s="39" t="s">
        <v>46</v>
      </c>
      <c r="B15" s="151">
        <v>0</v>
      </c>
      <c r="C15" s="66">
        <f>B15/'Asset Summary'!B15</f>
        <v>0</v>
      </c>
      <c r="D15" s="153">
        <v>0</v>
      </c>
      <c r="E15" s="151">
        <v>0</v>
      </c>
      <c r="F15" s="81">
        <f>E15/'Asset Summary'!E15</f>
        <v>0</v>
      </c>
      <c r="G15" s="153">
        <v>0</v>
      </c>
      <c r="H15" s="151">
        <v>0</v>
      </c>
      <c r="I15" s="66">
        <v>0</v>
      </c>
      <c r="J15" s="153">
        <v>0</v>
      </c>
      <c r="K15" s="133">
        <f t="shared" si="0"/>
        <v>0</v>
      </c>
      <c r="L15" s="94">
        <f>K15/'Asset Summary'!K15</f>
        <v>0</v>
      </c>
      <c r="M15" s="73">
        <f t="shared" si="1"/>
        <v>0</v>
      </c>
      <c r="N15" s="20"/>
      <c r="O15" s="20"/>
      <c r="P15" s="20"/>
    </row>
    <row r="16" spans="1:33" ht="21" x14ac:dyDescent="0.4">
      <c r="A16" s="39" t="s">
        <v>47</v>
      </c>
      <c r="B16" s="151">
        <v>0</v>
      </c>
      <c r="C16" s="66">
        <f>B16/'Asset Summary'!B16</f>
        <v>0</v>
      </c>
      <c r="D16" s="153">
        <v>0</v>
      </c>
      <c r="E16" s="151">
        <v>0</v>
      </c>
      <c r="F16" s="81">
        <f>E16/'Asset Summary'!E16</f>
        <v>0</v>
      </c>
      <c r="G16" s="153">
        <v>0</v>
      </c>
      <c r="H16" s="151">
        <v>0</v>
      </c>
      <c r="I16" s="66">
        <f>H16/'Asset Summary'!H16</f>
        <v>0</v>
      </c>
      <c r="J16" s="153">
        <v>0</v>
      </c>
      <c r="K16" s="133">
        <f t="shared" si="0"/>
        <v>0</v>
      </c>
      <c r="L16" s="94">
        <f>K16/'Asset Summary'!K16</f>
        <v>0</v>
      </c>
      <c r="M16" s="73">
        <f t="shared" si="1"/>
        <v>0</v>
      </c>
      <c r="N16" s="20"/>
      <c r="O16" s="20"/>
      <c r="P16" s="20"/>
    </row>
    <row r="17" spans="1:25" ht="21" x14ac:dyDescent="0.4">
      <c r="A17" s="39" t="s">
        <v>48</v>
      </c>
      <c r="B17" s="151">
        <v>52</v>
      </c>
      <c r="C17" s="66">
        <f>B17/'Asset Summary'!B17</f>
        <v>0.12322274881516587</v>
      </c>
      <c r="D17" s="153">
        <v>10685442</v>
      </c>
      <c r="E17" s="151">
        <v>1</v>
      </c>
      <c r="F17" s="81">
        <f>E17/'Asset Summary'!E17</f>
        <v>5.2631578947368418E-2</v>
      </c>
      <c r="G17" s="153">
        <v>29638</v>
      </c>
      <c r="H17" s="151">
        <v>0</v>
      </c>
      <c r="I17" s="66">
        <f>H17/'Asset Summary'!H17</f>
        <v>0</v>
      </c>
      <c r="J17" s="153">
        <v>0</v>
      </c>
      <c r="K17" s="133">
        <f t="shared" si="0"/>
        <v>53</v>
      </c>
      <c r="L17" s="94">
        <f>K17/'Asset Summary'!K17</f>
        <v>0.11910112359550562</v>
      </c>
      <c r="M17" s="73">
        <f t="shared" si="1"/>
        <v>10715080</v>
      </c>
      <c r="N17" s="20"/>
      <c r="O17" s="20"/>
      <c r="P17" s="20"/>
    </row>
    <row r="18" spans="1:25" ht="21" x14ac:dyDescent="0.4">
      <c r="A18" s="39" t="s">
        <v>49</v>
      </c>
      <c r="B18" s="151">
        <v>12</v>
      </c>
      <c r="C18" s="66">
        <f>B18/'Asset Summary'!B18</f>
        <v>6.1855670103092786E-2</v>
      </c>
      <c r="D18" s="153">
        <v>645276</v>
      </c>
      <c r="E18" s="151">
        <v>1</v>
      </c>
      <c r="F18" s="81">
        <f>E18/'Asset Summary'!E18</f>
        <v>1.8867924528301886E-2</v>
      </c>
      <c r="G18" s="153">
        <v>21865</v>
      </c>
      <c r="H18" s="151">
        <v>0</v>
      </c>
      <c r="I18" s="66">
        <f>H18/'Asset Summary'!H18</f>
        <v>0</v>
      </c>
      <c r="J18" s="153">
        <v>0</v>
      </c>
      <c r="K18" s="133">
        <f t="shared" si="0"/>
        <v>13</v>
      </c>
      <c r="L18" s="94">
        <f>K18/'Asset Summary'!K18</f>
        <v>4.924242424242424E-2</v>
      </c>
      <c r="M18" s="73">
        <f t="shared" si="1"/>
        <v>667141</v>
      </c>
      <c r="N18" s="20"/>
      <c r="O18" s="20"/>
      <c r="P18" s="20"/>
    </row>
    <row r="19" spans="1:25" ht="21" x14ac:dyDescent="0.4">
      <c r="A19" s="39" t="s">
        <v>50</v>
      </c>
      <c r="B19" s="151">
        <v>0</v>
      </c>
      <c r="C19" s="66">
        <f>B19/'Asset Summary'!B19</f>
        <v>0</v>
      </c>
      <c r="D19" s="153">
        <v>0</v>
      </c>
      <c r="E19" s="151">
        <v>0</v>
      </c>
      <c r="F19" s="81">
        <f>E19/'Asset Summary'!E19</f>
        <v>0</v>
      </c>
      <c r="G19" s="153">
        <v>0</v>
      </c>
      <c r="H19" s="151">
        <v>0</v>
      </c>
      <c r="I19" s="66">
        <f>H19/'Asset Summary'!H19</f>
        <v>0</v>
      </c>
      <c r="J19" s="153">
        <v>0</v>
      </c>
      <c r="K19" s="133">
        <f t="shared" si="0"/>
        <v>0</v>
      </c>
      <c r="L19" s="94">
        <f>K19/'Asset Summary'!K19</f>
        <v>0</v>
      </c>
      <c r="M19" s="73">
        <f t="shared" si="1"/>
        <v>0</v>
      </c>
      <c r="N19" s="20"/>
      <c r="O19" s="20"/>
      <c r="P19" s="20"/>
    </row>
    <row r="20" spans="1:25" ht="21" x14ac:dyDescent="0.4">
      <c r="A20" s="39" t="s">
        <v>51</v>
      </c>
      <c r="B20" s="151">
        <v>213</v>
      </c>
      <c r="C20" s="66">
        <f>B20/'Asset Summary'!B20</f>
        <v>0.23432343234323433</v>
      </c>
      <c r="D20" s="153">
        <v>17572469</v>
      </c>
      <c r="E20" s="151">
        <v>13</v>
      </c>
      <c r="F20" s="81">
        <f>E20/'Asset Summary'!E20</f>
        <v>0.15116279069767441</v>
      </c>
      <c r="G20" s="153">
        <v>977581</v>
      </c>
      <c r="H20" s="151">
        <v>3</v>
      </c>
      <c r="I20" s="66">
        <f>H20/'Asset Summary'!H20</f>
        <v>0.6</v>
      </c>
      <c r="J20" s="153">
        <v>567130</v>
      </c>
      <c r="K20" s="133">
        <f t="shared" si="0"/>
        <v>229</v>
      </c>
      <c r="L20" s="94">
        <f>K20/'Asset Summary'!K20</f>
        <v>0.22900000000000001</v>
      </c>
      <c r="M20" s="73">
        <f t="shared" si="1"/>
        <v>19117180</v>
      </c>
      <c r="N20" s="20"/>
      <c r="O20" s="20"/>
      <c r="P20" s="20"/>
    </row>
    <row r="21" spans="1:25" ht="21" x14ac:dyDescent="0.4">
      <c r="A21" s="40" t="s">
        <v>52</v>
      </c>
      <c r="B21" s="151">
        <v>404</v>
      </c>
      <c r="C21" s="66">
        <f>B21/'Asset Summary'!B21</f>
        <v>0.56741573033707871</v>
      </c>
      <c r="D21" s="153">
        <v>80497140</v>
      </c>
      <c r="E21" s="151">
        <v>2</v>
      </c>
      <c r="F21" s="81">
        <f>E21/'Asset Summary'!E21</f>
        <v>0.18181818181818182</v>
      </c>
      <c r="G21" s="153">
        <v>125210</v>
      </c>
      <c r="H21" s="151">
        <v>7</v>
      </c>
      <c r="I21" s="66">
        <f>H21/'Asset Summary'!H21</f>
        <v>0.875</v>
      </c>
      <c r="J21" s="153">
        <v>8183820</v>
      </c>
      <c r="K21" s="133">
        <f t="shared" si="0"/>
        <v>413</v>
      </c>
      <c r="L21" s="94">
        <f>K21/'Asset Summary'!K21</f>
        <v>0.56497948016415867</v>
      </c>
      <c r="M21" s="73">
        <f t="shared" si="1"/>
        <v>88806170</v>
      </c>
      <c r="N21" s="20"/>
      <c r="O21" s="20"/>
      <c r="P21" s="20"/>
    </row>
    <row r="22" spans="1:25" ht="21" x14ac:dyDescent="0.4">
      <c r="A22" s="40" t="s">
        <v>53</v>
      </c>
      <c r="B22" s="130">
        <v>13</v>
      </c>
      <c r="C22" s="66">
        <f>B22/'Asset Summary'!B22</f>
        <v>8.1555834378920951E-3</v>
      </c>
      <c r="D22" s="62">
        <v>1039964</v>
      </c>
      <c r="E22" s="131">
        <v>9</v>
      </c>
      <c r="F22" s="81">
        <f>E22/'Asset Summary'!E22</f>
        <v>4.5454545454545456E-2</v>
      </c>
      <c r="G22" s="86">
        <v>251075</v>
      </c>
      <c r="H22" s="132">
        <v>0</v>
      </c>
      <c r="I22" s="66">
        <f>H22/'Asset Summary'!H22</f>
        <v>0</v>
      </c>
      <c r="J22" s="62">
        <v>0</v>
      </c>
      <c r="K22" s="133">
        <f t="shared" si="0"/>
        <v>22</v>
      </c>
      <c r="L22" s="94">
        <f>K22/'Asset Summary'!K22</f>
        <v>1.2121212121212121E-2</v>
      </c>
      <c r="M22" s="73">
        <f t="shared" si="1"/>
        <v>1291039</v>
      </c>
      <c r="N22" s="20"/>
      <c r="O22" s="20"/>
      <c r="P22" s="20"/>
    </row>
    <row r="23" spans="1:25" ht="21" x14ac:dyDescent="0.4">
      <c r="A23" s="40" t="s">
        <v>54</v>
      </c>
      <c r="B23" s="151">
        <v>10</v>
      </c>
      <c r="C23" s="66">
        <f>B23/'Asset Summary'!B23</f>
        <v>4.9285362247412515E-3</v>
      </c>
      <c r="D23" s="153">
        <v>1482180</v>
      </c>
      <c r="E23" s="151">
        <v>0</v>
      </c>
      <c r="F23" s="81">
        <f>E23/'Asset Summary'!E23</f>
        <v>0</v>
      </c>
      <c r="G23" s="153">
        <v>0</v>
      </c>
      <c r="H23" s="151">
        <v>0</v>
      </c>
      <c r="I23" s="66">
        <f>H23/'Asset Summary'!H23</f>
        <v>0</v>
      </c>
      <c r="J23" s="153">
        <v>0</v>
      </c>
      <c r="K23" s="133">
        <f t="shared" si="0"/>
        <v>10</v>
      </c>
      <c r="L23" s="94">
        <f>K23/'Asset Summary'!K23</f>
        <v>4.5024763619990991E-3</v>
      </c>
      <c r="M23" s="73">
        <f t="shared" si="1"/>
        <v>1482180</v>
      </c>
      <c r="N23" s="20"/>
      <c r="O23" s="20"/>
      <c r="P23" s="20"/>
    </row>
    <row r="24" spans="1:25" ht="21" x14ac:dyDescent="0.4">
      <c r="A24" s="40" t="s">
        <v>55</v>
      </c>
      <c r="B24" s="130">
        <v>0</v>
      </c>
      <c r="C24" s="66">
        <f>B24/'Asset Summary'!B24</f>
        <v>0</v>
      </c>
      <c r="D24" s="62">
        <v>0</v>
      </c>
      <c r="E24" s="131">
        <v>0</v>
      </c>
      <c r="F24" s="81">
        <f>E24/'Asset Summary'!E24</f>
        <v>0</v>
      </c>
      <c r="G24" s="86">
        <v>0</v>
      </c>
      <c r="H24" s="132">
        <v>0</v>
      </c>
      <c r="I24" s="66">
        <f>H24/'Asset Summary'!H24</f>
        <v>0</v>
      </c>
      <c r="J24" s="62">
        <v>0</v>
      </c>
      <c r="K24" s="133">
        <f t="shared" si="0"/>
        <v>0</v>
      </c>
      <c r="L24" s="94">
        <f>K24/'Asset Summary'!K24</f>
        <v>0</v>
      </c>
      <c r="M24" s="73">
        <f t="shared" si="1"/>
        <v>0</v>
      </c>
      <c r="N24" s="20"/>
      <c r="O24" s="20"/>
      <c r="P24" s="20"/>
    </row>
    <row r="25" spans="1:25" ht="21" x14ac:dyDescent="0.4">
      <c r="A25" s="40" t="s">
        <v>56</v>
      </c>
      <c r="B25" s="130">
        <v>448</v>
      </c>
      <c r="C25" s="66">
        <f>B25/'Asset Summary'!B25</f>
        <v>6.3009845288326302E-2</v>
      </c>
      <c r="D25" s="62">
        <v>38126299</v>
      </c>
      <c r="E25" s="131">
        <v>167</v>
      </c>
      <c r="F25" s="81">
        <f>E25/'Asset Summary'!E25</f>
        <v>3.7604143210988518E-2</v>
      </c>
      <c r="G25" s="86">
        <v>7785069</v>
      </c>
      <c r="H25" s="151">
        <v>10</v>
      </c>
      <c r="I25" s="66">
        <f>H25/'Asset Summary'!H25</f>
        <v>6.4516129032258063E-2</v>
      </c>
      <c r="J25" s="153">
        <v>1687514</v>
      </c>
      <c r="K25" s="133">
        <f t="shared" si="0"/>
        <v>625</v>
      </c>
      <c r="L25" s="94">
        <f>K25/'Asset Summary'!K25</f>
        <v>5.3391423201776866E-2</v>
      </c>
      <c r="M25" s="73">
        <f t="shared" si="1"/>
        <v>47598882</v>
      </c>
      <c r="N25" s="20"/>
      <c r="O25" s="20"/>
      <c r="P25" s="20"/>
    </row>
    <row r="26" spans="1:25" ht="21" x14ac:dyDescent="0.4">
      <c r="A26" s="40" t="s">
        <v>57</v>
      </c>
      <c r="B26" s="130">
        <v>202</v>
      </c>
      <c r="C26" s="66">
        <f>B26/'Asset Summary'!B26</f>
        <v>0.68707482993197277</v>
      </c>
      <c r="D26" s="63">
        <v>17334634</v>
      </c>
      <c r="E26" s="131">
        <v>29</v>
      </c>
      <c r="F26" s="81">
        <f>E26/'Asset Summary'!E26</f>
        <v>0.46031746031746029</v>
      </c>
      <c r="G26" s="154">
        <v>1747131</v>
      </c>
      <c r="H26" s="132">
        <v>0</v>
      </c>
      <c r="I26" s="66">
        <f>H26/'Asset Summary'!H26</f>
        <v>0</v>
      </c>
      <c r="J26" s="63">
        <v>0</v>
      </c>
      <c r="K26" s="133">
        <f t="shared" si="0"/>
        <v>231</v>
      </c>
      <c r="L26" s="94">
        <f>K26/'Asset Summary'!K26</f>
        <v>0.63812154696132595</v>
      </c>
      <c r="M26" s="73">
        <f t="shared" si="1"/>
        <v>19081765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1550</v>
      </c>
      <c r="C27" s="67">
        <f>B27/'Asset Summary'!B27</f>
        <v>7.7233544272260701E-2</v>
      </c>
      <c r="D27" s="64">
        <f>SUM(D8:D26)</f>
        <v>181830511</v>
      </c>
      <c r="E27" s="136">
        <f>SUM(E8:E26)</f>
        <v>276</v>
      </c>
      <c r="F27" s="82">
        <f>E27/'Asset Summary'!E27</f>
        <v>4.4117647058823532E-2</v>
      </c>
      <c r="G27" s="87">
        <f>SUM(G8:G26)</f>
        <v>13554345</v>
      </c>
      <c r="H27" s="136">
        <f>SUM(H8:H26)</f>
        <v>28</v>
      </c>
      <c r="I27" s="82">
        <f>H27/'Asset Summary'!H27</f>
        <v>6.4665127020785224E-2</v>
      </c>
      <c r="J27" s="87">
        <f>SUM(J8:J26)</f>
        <v>11630584</v>
      </c>
      <c r="K27" s="137">
        <f>SUM(K8:K26)</f>
        <v>1854</v>
      </c>
      <c r="L27" s="95">
        <f>K27/'Asset Summary'!K27</f>
        <v>6.928768966290455E-2</v>
      </c>
      <c r="M27" s="97">
        <f>SUM(M8:M26)</f>
        <v>207015440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0" t="s">
        <v>58</v>
      </c>
      <c r="O31" s="191" t="s">
        <v>58</v>
      </c>
      <c r="P31" s="191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2" t="s">
        <v>22</v>
      </c>
      <c r="O32" s="193" t="s">
        <v>22</v>
      </c>
      <c r="P32" s="193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2" t="s">
        <v>23</v>
      </c>
      <c r="O33" s="194" t="s">
        <v>10</v>
      </c>
      <c r="P33" s="195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2"/>
      <c r="O34" s="194" t="s">
        <v>13</v>
      </c>
      <c r="P34" s="195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41">
        <v>0</v>
      </c>
      <c r="C35" s="65" t="e">
        <f>B35/'Asset Summary'!B36</f>
        <v>#DIV/0!</v>
      </c>
      <c r="D35" s="62">
        <v>0</v>
      </c>
      <c r="E35" s="141">
        <v>0</v>
      </c>
      <c r="F35" s="65">
        <f>E35/'Asset Summary'!E36</f>
        <v>0</v>
      </c>
      <c r="G35" s="62">
        <v>0</v>
      </c>
      <c r="H35" s="141">
        <v>0</v>
      </c>
      <c r="I35" s="65">
        <v>0</v>
      </c>
      <c r="J35" s="62">
        <v>0</v>
      </c>
      <c r="K35" s="141">
        <v>0</v>
      </c>
      <c r="L35" s="65">
        <v>0</v>
      </c>
      <c r="M35" s="62">
        <v>0</v>
      </c>
      <c r="N35" s="141">
        <v>0</v>
      </c>
      <c r="O35" s="65">
        <f>N35/'Asset Summary'!N36</f>
        <v>0</v>
      </c>
      <c r="P35" s="62">
        <v>0</v>
      </c>
      <c r="Q35" s="132">
        <f>B35+E35+H35+K35+N35</f>
        <v>0</v>
      </c>
      <c r="R35" s="65">
        <f>Q35/'Asset Summary'!Q36</f>
        <v>0</v>
      </c>
      <c r="S35" s="73">
        <f>D35+G35+J35+M35+P35</f>
        <v>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41">
        <v>0</v>
      </c>
      <c r="C36" s="65" t="e">
        <f>B36/'Asset Summary'!B37</f>
        <v>#DIV/0!</v>
      </c>
      <c r="D36" s="62">
        <v>0</v>
      </c>
      <c r="E36" s="141">
        <v>0</v>
      </c>
      <c r="F36" s="65">
        <f>E36/'Asset Summary'!E37</f>
        <v>0</v>
      </c>
      <c r="G36" s="62">
        <v>0</v>
      </c>
      <c r="H36" s="141">
        <v>0</v>
      </c>
      <c r="I36" s="65">
        <v>0</v>
      </c>
      <c r="J36" s="62">
        <v>0</v>
      </c>
      <c r="K36" s="141">
        <v>1</v>
      </c>
      <c r="L36" s="65">
        <f>K36/'Asset Summary'!K37</f>
        <v>1</v>
      </c>
      <c r="M36" s="62">
        <v>576664</v>
      </c>
      <c r="N36" s="141">
        <v>0</v>
      </c>
      <c r="O36" s="65">
        <v>0</v>
      </c>
      <c r="P36" s="62">
        <v>0</v>
      </c>
      <c r="Q36" s="132">
        <f t="shared" ref="Q36:Q53" si="2">B36+E36+H36+K36+N36</f>
        <v>1</v>
      </c>
      <c r="R36" s="65">
        <f>Q36/'Asset Summary'!Q37</f>
        <v>0.5</v>
      </c>
      <c r="S36" s="73">
        <f t="shared" ref="S36:S53" si="3">D36+G36+J36+M36+P36</f>
        <v>576664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41">
        <v>0</v>
      </c>
      <c r="C37" s="65">
        <f>B37/'Asset Summary'!B38</f>
        <v>0</v>
      </c>
      <c r="D37" s="62">
        <v>0</v>
      </c>
      <c r="E37" s="141">
        <v>0</v>
      </c>
      <c r="F37" s="65">
        <f>E37/'Asset Summary'!E38</f>
        <v>0</v>
      </c>
      <c r="G37" s="62">
        <v>0</v>
      </c>
      <c r="H37" s="141">
        <v>0</v>
      </c>
      <c r="I37" s="65">
        <v>0</v>
      </c>
      <c r="J37" s="62">
        <v>0</v>
      </c>
      <c r="K37" s="141">
        <v>0</v>
      </c>
      <c r="L37" s="65">
        <v>0</v>
      </c>
      <c r="M37" s="62">
        <v>0</v>
      </c>
      <c r="N37" s="141">
        <v>0</v>
      </c>
      <c r="O37" s="65">
        <v>0</v>
      </c>
      <c r="P37" s="62">
        <v>0</v>
      </c>
      <c r="Q37" s="132">
        <f t="shared" si="2"/>
        <v>0</v>
      </c>
      <c r="R37" s="65">
        <f>Q37/'Asset Summary'!Q38</f>
        <v>0</v>
      </c>
      <c r="S37" s="73">
        <f t="shared" si="3"/>
        <v>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41">
        <v>0</v>
      </c>
      <c r="C38" s="65" t="e">
        <f>B38/'Asset Summary'!B39</f>
        <v>#DIV/0!</v>
      </c>
      <c r="D38" s="62">
        <v>0</v>
      </c>
      <c r="E38" s="141">
        <v>0</v>
      </c>
      <c r="F38" s="65">
        <f>E38/'Asset Summary'!E39</f>
        <v>0</v>
      </c>
      <c r="G38" s="62">
        <v>0</v>
      </c>
      <c r="H38" s="141">
        <v>0</v>
      </c>
      <c r="I38" s="65">
        <v>0</v>
      </c>
      <c r="J38" s="62">
        <v>0</v>
      </c>
      <c r="K38" s="141">
        <v>0</v>
      </c>
      <c r="L38" s="65">
        <v>0</v>
      </c>
      <c r="M38" s="62">
        <v>0</v>
      </c>
      <c r="N38" s="141">
        <v>0</v>
      </c>
      <c r="O38" s="65">
        <v>0</v>
      </c>
      <c r="P38" s="62">
        <v>0</v>
      </c>
      <c r="Q38" s="132">
        <f t="shared" si="2"/>
        <v>0</v>
      </c>
      <c r="R38" s="65">
        <f>Q38/'Asset Summary'!Q39</f>
        <v>0</v>
      </c>
      <c r="S38" s="73">
        <f t="shared" si="3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41">
        <v>0</v>
      </c>
      <c r="C39" s="65">
        <f>B39/'Asset Summary'!B40</f>
        <v>0</v>
      </c>
      <c r="D39" s="62">
        <v>0</v>
      </c>
      <c r="E39" s="141">
        <v>0</v>
      </c>
      <c r="F39" s="65">
        <v>0</v>
      </c>
      <c r="G39" s="62">
        <v>0</v>
      </c>
      <c r="H39" s="141">
        <v>0</v>
      </c>
      <c r="I39" s="65">
        <v>0</v>
      </c>
      <c r="J39" s="62">
        <v>0</v>
      </c>
      <c r="K39" s="141">
        <v>0</v>
      </c>
      <c r="L39" s="65">
        <v>0</v>
      </c>
      <c r="M39" s="62">
        <v>0</v>
      </c>
      <c r="N39" s="141">
        <v>0</v>
      </c>
      <c r="O39" s="65">
        <v>0</v>
      </c>
      <c r="P39" s="62">
        <v>0</v>
      </c>
      <c r="Q39" s="132">
        <f t="shared" si="2"/>
        <v>0</v>
      </c>
      <c r="R39" s="65">
        <f>Q39/'Asset Summary'!Q40</f>
        <v>0</v>
      </c>
      <c r="S39" s="73">
        <f t="shared" si="3"/>
        <v>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41">
        <v>0</v>
      </c>
      <c r="C40" s="65">
        <f>B40/'Asset Summary'!B41</f>
        <v>0</v>
      </c>
      <c r="D40" s="62">
        <v>0</v>
      </c>
      <c r="E40" s="141">
        <v>0</v>
      </c>
      <c r="F40" s="65">
        <v>0</v>
      </c>
      <c r="G40" s="62">
        <v>0</v>
      </c>
      <c r="H40" s="141">
        <v>0</v>
      </c>
      <c r="I40" s="65">
        <v>0</v>
      </c>
      <c r="J40" s="62">
        <v>0</v>
      </c>
      <c r="K40" s="141">
        <v>0</v>
      </c>
      <c r="L40" s="65">
        <v>0</v>
      </c>
      <c r="M40" s="62">
        <v>0</v>
      </c>
      <c r="N40" s="141">
        <v>0</v>
      </c>
      <c r="O40" s="65">
        <v>0</v>
      </c>
      <c r="P40" s="62">
        <v>0</v>
      </c>
      <c r="Q40" s="132">
        <f t="shared" si="2"/>
        <v>0</v>
      </c>
      <c r="R40" s="65">
        <f>Q40/'Asset Summary'!Q41</f>
        <v>0</v>
      </c>
      <c r="S40" s="73">
        <f t="shared" si="3"/>
        <v>0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41">
        <v>0</v>
      </c>
      <c r="C41" s="65" t="e">
        <f>B41/'Asset Summary'!B42</f>
        <v>#DIV/0!</v>
      </c>
      <c r="D41" s="62">
        <v>0</v>
      </c>
      <c r="E41" s="141">
        <v>0</v>
      </c>
      <c r="F41" s="65">
        <v>0</v>
      </c>
      <c r="G41" s="62">
        <v>0</v>
      </c>
      <c r="H41" s="141">
        <v>0</v>
      </c>
      <c r="I41" s="65">
        <v>0</v>
      </c>
      <c r="J41" s="62">
        <v>0</v>
      </c>
      <c r="K41" s="141">
        <v>0</v>
      </c>
      <c r="L41" s="65">
        <v>0</v>
      </c>
      <c r="M41" s="62">
        <v>0</v>
      </c>
      <c r="N41" s="141">
        <v>0</v>
      </c>
      <c r="O41" s="65">
        <v>0</v>
      </c>
      <c r="P41" s="62">
        <v>0</v>
      </c>
      <c r="Q41" s="132">
        <f t="shared" si="2"/>
        <v>0</v>
      </c>
      <c r="R41" s="65">
        <v>0</v>
      </c>
      <c r="S41" s="73">
        <f t="shared" si="3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41">
        <v>0</v>
      </c>
      <c r="C42" s="65" t="e">
        <f>B42/'Asset Summary'!B43</f>
        <v>#DIV/0!</v>
      </c>
      <c r="D42" s="62">
        <v>0</v>
      </c>
      <c r="E42" s="141">
        <v>0</v>
      </c>
      <c r="F42" s="65">
        <v>0</v>
      </c>
      <c r="G42" s="62">
        <v>0</v>
      </c>
      <c r="H42" s="141">
        <v>0</v>
      </c>
      <c r="I42" s="65">
        <v>0</v>
      </c>
      <c r="J42" s="62">
        <v>0</v>
      </c>
      <c r="K42" s="141">
        <v>0</v>
      </c>
      <c r="L42" s="65">
        <v>0</v>
      </c>
      <c r="M42" s="62">
        <v>0</v>
      </c>
      <c r="N42" s="141">
        <v>0</v>
      </c>
      <c r="O42" s="65">
        <v>0</v>
      </c>
      <c r="P42" s="62">
        <v>0</v>
      </c>
      <c r="Q42" s="132">
        <f t="shared" si="2"/>
        <v>0</v>
      </c>
      <c r="R42" s="65">
        <v>0</v>
      </c>
      <c r="S42" s="73">
        <f t="shared" si="3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41">
        <v>0</v>
      </c>
      <c r="C43" s="65" t="e">
        <f>B43/'Asset Summary'!B44</f>
        <v>#DIV/0!</v>
      </c>
      <c r="D43" s="62">
        <v>0</v>
      </c>
      <c r="E43" s="141">
        <v>0</v>
      </c>
      <c r="F43" s="65">
        <v>0</v>
      </c>
      <c r="G43" s="62">
        <v>0</v>
      </c>
      <c r="H43" s="141">
        <v>0</v>
      </c>
      <c r="I43" s="65">
        <v>0</v>
      </c>
      <c r="J43" s="62">
        <v>0</v>
      </c>
      <c r="K43" s="141">
        <v>0</v>
      </c>
      <c r="L43" s="65">
        <v>0</v>
      </c>
      <c r="M43" s="62">
        <v>0</v>
      </c>
      <c r="N43" s="141">
        <v>0</v>
      </c>
      <c r="O43" s="65">
        <v>0</v>
      </c>
      <c r="P43" s="62">
        <v>0</v>
      </c>
      <c r="Q43" s="132">
        <f t="shared" si="2"/>
        <v>0</v>
      </c>
      <c r="R43" s="65">
        <f>Q43/'Asset Summary'!Q44</f>
        <v>0</v>
      </c>
      <c r="S43" s="73">
        <f t="shared" si="3"/>
        <v>0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41">
        <v>0</v>
      </c>
      <c r="C44" s="65" t="e">
        <f>B44/'Asset Summary'!B45</f>
        <v>#DIV/0!</v>
      </c>
      <c r="D44" s="62">
        <v>0</v>
      </c>
      <c r="E44" s="141">
        <v>0</v>
      </c>
      <c r="F44" s="65">
        <v>0</v>
      </c>
      <c r="G44" s="62">
        <v>0</v>
      </c>
      <c r="H44" s="141">
        <v>0</v>
      </c>
      <c r="I44" s="65">
        <v>0</v>
      </c>
      <c r="J44" s="62">
        <v>0</v>
      </c>
      <c r="K44" s="141">
        <v>0</v>
      </c>
      <c r="L44" s="65">
        <v>0</v>
      </c>
      <c r="M44" s="62">
        <v>0</v>
      </c>
      <c r="N44" s="141">
        <v>0</v>
      </c>
      <c r="O44" s="65">
        <v>0</v>
      </c>
      <c r="P44" s="62">
        <v>0</v>
      </c>
      <c r="Q44" s="132">
        <f t="shared" si="2"/>
        <v>0</v>
      </c>
      <c r="R44" s="65">
        <v>0</v>
      </c>
      <c r="S44" s="73">
        <f t="shared" si="3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41">
        <v>0</v>
      </c>
      <c r="C45" s="65">
        <f>B45/'Asset Summary'!B46</f>
        <v>0</v>
      </c>
      <c r="D45" s="62">
        <v>0</v>
      </c>
      <c r="E45" s="141">
        <v>0</v>
      </c>
      <c r="F45" s="65">
        <f>E45/'Asset Summary'!E46</f>
        <v>0</v>
      </c>
      <c r="G45" s="62">
        <v>0</v>
      </c>
      <c r="H45" s="141">
        <v>0</v>
      </c>
      <c r="I45" s="65">
        <v>0</v>
      </c>
      <c r="J45" s="62">
        <v>0</v>
      </c>
      <c r="K45" s="141">
        <v>0</v>
      </c>
      <c r="L45" s="65">
        <v>0</v>
      </c>
      <c r="M45" s="62">
        <v>0</v>
      </c>
      <c r="N45" s="141">
        <v>0</v>
      </c>
      <c r="O45" s="65">
        <v>0</v>
      </c>
      <c r="P45" s="62">
        <v>0</v>
      </c>
      <c r="Q45" s="132">
        <f t="shared" si="2"/>
        <v>0</v>
      </c>
      <c r="R45" s="65">
        <f>Q45/'Asset Summary'!Q46</f>
        <v>0</v>
      </c>
      <c r="S45" s="73">
        <f t="shared" si="3"/>
        <v>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41">
        <v>0</v>
      </c>
      <c r="C46" s="65" t="e">
        <f>B46/'Asset Summary'!B47</f>
        <v>#DIV/0!</v>
      </c>
      <c r="D46" s="62">
        <v>0</v>
      </c>
      <c r="E46" s="141">
        <v>0</v>
      </c>
      <c r="F46" s="65">
        <f>E46/'Asset Summary'!E47</f>
        <v>0</v>
      </c>
      <c r="G46" s="62">
        <v>0</v>
      </c>
      <c r="H46" s="141">
        <v>0</v>
      </c>
      <c r="I46" s="65">
        <v>0</v>
      </c>
      <c r="J46" s="62">
        <v>0</v>
      </c>
      <c r="K46" s="141">
        <v>0</v>
      </c>
      <c r="L46" s="65">
        <v>0</v>
      </c>
      <c r="M46" s="62">
        <v>0</v>
      </c>
      <c r="N46" s="141">
        <v>0</v>
      </c>
      <c r="O46" s="65">
        <v>0</v>
      </c>
      <c r="P46" s="62">
        <v>0</v>
      </c>
      <c r="Q46" s="132">
        <f t="shared" si="2"/>
        <v>0</v>
      </c>
      <c r="R46" s="65">
        <f>Q46/'Asset Summary'!Q47</f>
        <v>0</v>
      </c>
      <c r="S46" s="73">
        <f t="shared" si="3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41">
        <v>0</v>
      </c>
      <c r="C47" s="65" t="e">
        <f>B47/'Asset Summary'!B48</f>
        <v>#DIV/0!</v>
      </c>
      <c r="D47" s="62">
        <v>0</v>
      </c>
      <c r="E47" s="141">
        <v>1</v>
      </c>
      <c r="F47" s="65">
        <f>E47/'Asset Summary'!E48</f>
        <v>1</v>
      </c>
      <c r="G47" s="62">
        <v>411400</v>
      </c>
      <c r="H47" s="141">
        <v>0</v>
      </c>
      <c r="I47" s="65">
        <v>0</v>
      </c>
      <c r="J47" s="62">
        <v>0</v>
      </c>
      <c r="K47" s="141">
        <v>0</v>
      </c>
      <c r="L47" s="65">
        <v>0</v>
      </c>
      <c r="M47" s="62">
        <v>0</v>
      </c>
      <c r="N47" s="141">
        <v>0</v>
      </c>
      <c r="O47" s="65">
        <v>0</v>
      </c>
      <c r="P47" s="62">
        <v>0</v>
      </c>
      <c r="Q47" s="132">
        <f t="shared" si="2"/>
        <v>1</v>
      </c>
      <c r="R47" s="65">
        <f>Q47/'Asset Summary'!Q48</f>
        <v>1</v>
      </c>
      <c r="S47" s="73">
        <f t="shared" si="3"/>
        <v>411400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41">
        <v>0</v>
      </c>
      <c r="C48" s="65" t="e">
        <f>B48/'Asset Summary'!B49</f>
        <v>#DIV/0!</v>
      </c>
      <c r="D48" s="62">
        <v>0</v>
      </c>
      <c r="E48" s="141">
        <v>0</v>
      </c>
      <c r="F48" s="65">
        <f>E48/'Asset Summary'!E49</f>
        <v>0</v>
      </c>
      <c r="G48" s="62">
        <v>0</v>
      </c>
      <c r="H48" s="141">
        <v>0</v>
      </c>
      <c r="I48" s="65">
        <v>0</v>
      </c>
      <c r="J48" s="62">
        <v>0</v>
      </c>
      <c r="K48" s="141">
        <v>0</v>
      </c>
      <c r="L48" s="65">
        <v>0</v>
      </c>
      <c r="M48" s="62">
        <v>0</v>
      </c>
      <c r="N48" s="141">
        <v>0</v>
      </c>
      <c r="O48" s="65">
        <v>0</v>
      </c>
      <c r="P48" s="62">
        <v>0</v>
      </c>
      <c r="Q48" s="132">
        <f t="shared" si="2"/>
        <v>0</v>
      </c>
      <c r="R48" s="65">
        <f>Q48/'Asset Summary'!Q49</f>
        <v>0</v>
      </c>
      <c r="S48" s="73">
        <f t="shared" si="3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>
        <v>0</v>
      </c>
      <c r="J49" s="62">
        <v>0</v>
      </c>
      <c r="K49" s="141">
        <v>0</v>
      </c>
      <c r="L49" s="65">
        <v>0</v>
      </c>
      <c r="M49" s="62">
        <v>0</v>
      </c>
      <c r="N49" s="141">
        <v>0</v>
      </c>
      <c r="O49" s="65">
        <v>0</v>
      </c>
      <c r="P49" s="62">
        <v>0</v>
      </c>
      <c r="Q49" s="132">
        <f t="shared" si="2"/>
        <v>0</v>
      </c>
      <c r="R49" s="65">
        <f>Q49/'Asset Summary'!Q50</f>
        <v>0</v>
      </c>
      <c r="S49" s="73">
        <f t="shared" si="3"/>
        <v>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v>0</v>
      </c>
      <c r="J50" s="62">
        <v>0</v>
      </c>
      <c r="K50" s="141">
        <v>0</v>
      </c>
      <c r="L50" s="65">
        <v>0</v>
      </c>
      <c r="M50" s="62">
        <v>0</v>
      </c>
      <c r="N50" s="141">
        <v>0</v>
      </c>
      <c r="O50" s="65">
        <f>N50/'Asset Summary'!N51</f>
        <v>0</v>
      </c>
      <c r="P50" s="62">
        <v>0</v>
      </c>
      <c r="Q50" s="132">
        <f t="shared" si="2"/>
        <v>0</v>
      </c>
      <c r="R50" s="65">
        <f>Q50/'Asset Summary'!Q51</f>
        <v>0</v>
      </c>
      <c r="S50" s="73">
        <f t="shared" si="3"/>
        <v>0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41">
        <v>0</v>
      </c>
      <c r="O51" s="65">
        <f>N51/'Asset Summary'!N52</f>
        <v>0</v>
      </c>
      <c r="P51" s="62">
        <v>0</v>
      </c>
      <c r="Q51" s="132">
        <f t="shared" si="2"/>
        <v>0</v>
      </c>
      <c r="R51" s="65">
        <f>Q51/'Asset Summary'!Q52</f>
        <v>0</v>
      </c>
      <c r="S51" s="73">
        <f t="shared" si="3"/>
        <v>0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1</v>
      </c>
      <c r="C52" s="65">
        <f>B52/'Asset Summary'!B53</f>
        <v>9.0909090909090912E-2</v>
      </c>
      <c r="D52" s="62">
        <v>239190</v>
      </c>
      <c r="E52" s="141">
        <v>0</v>
      </c>
      <c r="F52" s="65">
        <f>E52/'Asset Summary'!E53</f>
        <v>0</v>
      </c>
      <c r="G52" s="62">
        <v>0</v>
      </c>
      <c r="H52" s="141">
        <v>0</v>
      </c>
      <c r="I52" s="65">
        <v>0</v>
      </c>
      <c r="J52" s="62">
        <v>0</v>
      </c>
      <c r="K52" s="141">
        <v>0</v>
      </c>
      <c r="L52" s="65">
        <v>0</v>
      </c>
      <c r="M52" s="62">
        <v>0</v>
      </c>
      <c r="N52" s="141">
        <v>0</v>
      </c>
      <c r="O52" s="65">
        <f>N52/'Asset Summary'!N53</f>
        <v>0</v>
      </c>
      <c r="P52" s="62">
        <v>0</v>
      </c>
      <c r="Q52" s="132">
        <f t="shared" si="2"/>
        <v>1</v>
      </c>
      <c r="R52" s="65">
        <f>Q52/'Asset Summary'!Q53</f>
        <v>4.1666666666666664E-2</v>
      </c>
      <c r="S52" s="73">
        <f t="shared" si="3"/>
        <v>239190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42">
        <v>0</v>
      </c>
      <c r="C53" s="65" t="e">
        <f>B53/'Asset Summary'!B54</f>
        <v>#DIV/0!</v>
      </c>
      <c r="D53" s="124">
        <v>0</v>
      </c>
      <c r="E53" s="142">
        <v>0</v>
      </c>
      <c r="F53" s="65">
        <v>0</v>
      </c>
      <c r="G53" s="124">
        <v>0</v>
      </c>
      <c r="H53" s="142">
        <v>0</v>
      </c>
      <c r="I53" s="65">
        <v>0</v>
      </c>
      <c r="J53" s="124">
        <v>0</v>
      </c>
      <c r="K53" s="142">
        <v>1</v>
      </c>
      <c r="L53" s="65">
        <f>K53/'Asset Summary'!K54</f>
        <v>0.5</v>
      </c>
      <c r="M53" s="124">
        <v>2016020</v>
      </c>
      <c r="N53" s="142">
        <v>0</v>
      </c>
      <c r="O53" s="65">
        <f>N53/'Asset Summary'!N54</f>
        <v>0</v>
      </c>
      <c r="P53" s="124">
        <v>0</v>
      </c>
      <c r="Q53" s="132">
        <f t="shared" si="2"/>
        <v>1</v>
      </c>
      <c r="R53" s="65">
        <f>Q53/'Asset Summary'!Q54</f>
        <v>0.33333333333333331</v>
      </c>
      <c r="S53" s="73">
        <f t="shared" si="3"/>
        <v>2016020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4">SUM(B35:B53)</f>
        <v>1</v>
      </c>
      <c r="C54" s="109">
        <f>B54/'Asset Summary'!B55</f>
        <v>3.125E-2</v>
      </c>
      <c r="D54" s="125">
        <f t="shared" si="4"/>
        <v>239190</v>
      </c>
      <c r="E54" s="143">
        <f t="shared" si="4"/>
        <v>1</v>
      </c>
      <c r="F54" s="109">
        <f>E54/'Asset Summary'!E55</f>
        <v>5.5555555555555552E-2</v>
      </c>
      <c r="G54" s="64">
        <f t="shared" si="4"/>
        <v>411400</v>
      </c>
      <c r="H54" s="143">
        <f t="shared" si="4"/>
        <v>0</v>
      </c>
      <c r="I54" s="109">
        <f>H54/'Asset Summary'!H55</f>
        <v>0</v>
      </c>
      <c r="J54" s="64">
        <f t="shared" si="4"/>
        <v>0</v>
      </c>
      <c r="K54" s="143">
        <f t="shared" si="4"/>
        <v>2</v>
      </c>
      <c r="L54" s="109">
        <f>K54/'Asset Summary'!K55</f>
        <v>0.33333333333333331</v>
      </c>
      <c r="M54" s="125">
        <f t="shared" si="4"/>
        <v>2592684</v>
      </c>
      <c r="N54" s="143">
        <f t="shared" ref="N54" si="5">SUM(N35:N53)</f>
        <v>0</v>
      </c>
      <c r="O54" s="109">
        <f>N54/'Asset Summary'!N55</f>
        <v>0</v>
      </c>
      <c r="P54" s="125">
        <f t="shared" ref="P54" si="6">SUM(P35:P53)</f>
        <v>0</v>
      </c>
      <c r="Q54" s="143">
        <f t="shared" si="4"/>
        <v>4</v>
      </c>
      <c r="R54" s="101">
        <f>Q54/'Asset Summary'!Q55</f>
        <v>3.8095238095238099E-2</v>
      </c>
      <c r="S54" s="126">
        <f t="shared" si="4"/>
        <v>3243274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62"/>
      <c r="G59" s="163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48">
        <v>0</v>
      </c>
      <c r="C60" s="181">
        <f>B60/'Asset Summary'!B61</f>
        <v>0</v>
      </c>
      <c r="D60" s="28"/>
      <c r="E60" s="128"/>
      <c r="F60" s="161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48">
        <v>26</v>
      </c>
      <c r="C61" s="181">
        <f>B61/'Asset Summary'!B62</f>
        <v>2.9612756292287098E-2</v>
      </c>
      <c r="D61" s="28"/>
      <c r="E61" s="128"/>
      <c r="F61" s="161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48">
        <v>0</v>
      </c>
      <c r="C62" s="181">
        <f>B62/'Asset Summary'!B63</f>
        <v>0</v>
      </c>
      <c r="D62" s="28"/>
      <c r="E62" s="128"/>
      <c r="F62" s="161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48">
        <v>21.339617092162371</v>
      </c>
      <c r="C63" s="181">
        <f>B63/'Asset Summary'!B64</f>
        <v>0.21555168748328948</v>
      </c>
      <c r="D63" s="28"/>
      <c r="E63" s="128"/>
      <c r="F63" s="161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48">
        <v>104.38053610175848</v>
      </c>
      <c r="C64" s="181">
        <f>B64/'Asset Summary'!B65</f>
        <v>0.41752214486742972</v>
      </c>
      <c r="D64" s="28"/>
      <c r="E64" s="128"/>
      <c r="F64" s="161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48">
        <v>15.977487966418266</v>
      </c>
      <c r="C65" s="181">
        <f>B65/'Asset Summary'!B66</f>
        <v>2.0510254152035827E-2</v>
      </c>
      <c r="D65" s="28"/>
      <c r="E65" s="128"/>
      <c r="F65" s="161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48">
        <v>90.248032957315445</v>
      </c>
      <c r="C66" s="181">
        <f>B66/'Asset Summary'!B67</f>
        <v>0.38900014138279521</v>
      </c>
      <c r="D66" s="28"/>
      <c r="E66" s="128"/>
      <c r="F66" s="161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48">
        <v>0</v>
      </c>
      <c r="C67" s="181">
        <f>B67/'Asset Summary'!B68</f>
        <v>0</v>
      </c>
      <c r="D67" s="28"/>
      <c r="E67" s="128"/>
      <c r="F67" s="161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48">
        <v>0</v>
      </c>
      <c r="C68" s="181">
        <f>B68/'Asset Summary'!B69</f>
        <v>0</v>
      </c>
      <c r="D68" s="28"/>
      <c r="E68" s="128"/>
      <c r="F68" s="161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48">
        <v>26.970559127628803</v>
      </c>
      <c r="C69" s="181">
        <f>B69/'Asset Summary'!B70</f>
        <v>0.14047166212306669</v>
      </c>
      <c r="D69" s="28"/>
      <c r="E69" s="128"/>
      <c r="F69" s="161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48">
        <v>15.458262592554092</v>
      </c>
      <c r="C70" s="181">
        <f>B70/'Asset Summary'!B71</f>
        <v>5.7041559235096025E-2</v>
      </c>
      <c r="D70" s="28"/>
      <c r="E70" s="128"/>
      <c r="F70" s="161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48">
        <v>0</v>
      </c>
      <c r="C71" s="181">
        <f>B71/'Asset Summary'!B72</f>
        <v>0</v>
      </c>
      <c r="D71" s="28"/>
      <c r="E71" s="128"/>
      <c r="F71" s="161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48">
        <v>154.77679784782231</v>
      </c>
      <c r="C72" s="181">
        <f>B72/'Asset Summary'!B73</f>
        <v>0.20692085260685239</v>
      </c>
      <c r="D72" s="133"/>
      <c r="E72" s="128"/>
      <c r="F72" s="164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38">
        <v>204</v>
      </c>
      <c r="C73" s="181">
        <f>B73/'Asset Summary'!B74</f>
        <v>0.5650969529085873</v>
      </c>
      <c r="D73" s="133"/>
      <c r="E73" s="128"/>
      <c r="F73" s="161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48">
        <v>14.740350797772408</v>
      </c>
      <c r="C74" s="181">
        <f>B74/'Asset Summary'!B75</f>
        <v>1.4241884828765611E-2</v>
      </c>
      <c r="D74" s="133"/>
      <c r="E74" s="128"/>
      <c r="F74" s="161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38">
        <v>14.263248652219772</v>
      </c>
      <c r="C75" s="181">
        <f>B75/'Asset Summary'!B76</f>
        <v>1.0863098750743811E-2</v>
      </c>
      <c r="D75" s="28"/>
      <c r="E75" s="128"/>
      <c r="F75" s="161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38">
        <v>0</v>
      </c>
      <c r="C76" s="181">
        <f>B76/'Asset Summary'!B77</f>
        <v>0</v>
      </c>
      <c r="D76" s="133"/>
      <c r="E76" s="128"/>
      <c r="F76" s="161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38">
        <v>605.663369262591</v>
      </c>
      <c r="C77" s="181">
        <f>B77/'Asset Summary'!B78</f>
        <v>5.761637835450828E-2</v>
      </c>
      <c r="D77" s="133"/>
      <c r="E77" s="128"/>
      <c r="F77" s="161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39">
        <v>268.37585793435574</v>
      </c>
      <c r="C78" s="181">
        <f>B78/'Asset Summary'!B79</f>
        <v>0.64513427178931881</v>
      </c>
      <c r="D78" s="28"/>
      <c r="E78" s="128"/>
      <c r="F78" s="161"/>
    </row>
    <row r="79" spans="1:18" ht="21.6" thickBot="1" x14ac:dyDescent="0.45">
      <c r="A79" s="46" t="s">
        <v>15</v>
      </c>
      <c r="B79" s="140">
        <f>SUM(B60:B78)</f>
        <v>1562.1941203325987</v>
      </c>
      <c r="C79" s="182">
        <f>B79/'Asset Summary'!B80</f>
        <v>6.3267216927310271E-2</v>
      </c>
      <c r="D79" s="183"/>
    </row>
    <row r="80" spans="1:18" ht="15.75" customHeight="1" x14ac:dyDescent="0.3">
      <c r="B80" s="2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topLeftCell="A55" zoomScale="70" zoomScaleNormal="70" workbookViewId="0">
      <pane xSplit="1" topLeftCell="B1" activePane="topRight" state="frozen"/>
      <selection activeCell="A22" sqref="A22"/>
      <selection pane="topRight" activeCell="D55" sqref="D55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3" width="26.44140625" style="2" customWidth="1"/>
    <col min="14" max="14" width="22.21875" style="2" customWidth="1"/>
    <col min="15" max="15" width="24.88671875" style="2" customWidth="1"/>
    <col min="16" max="17" width="30.21875" style="2" customWidth="1"/>
    <col min="18" max="18" width="22.109375" style="2" customWidth="1"/>
    <col min="19" max="19" width="23.21875" style="2" customWidth="1"/>
    <col min="20" max="20" width="28.21875" style="2" customWidth="1"/>
    <col min="21" max="21" width="25" style="2" customWidth="1"/>
    <col min="22" max="22" width="20.21875" style="2" bestFit="1" customWidth="1"/>
    <col min="23" max="23" width="24" style="2" customWidth="1"/>
    <col min="24" max="24" width="25.5546875" style="2" customWidth="1"/>
    <col min="25" max="25" width="25.88671875" style="2" customWidth="1"/>
    <col min="26" max="26" width="20.21875" style="2" bestFit="1" customWidth="1"/>
    <col min="27" max="27" width="30" style="2" customWidth="1"/>
    <col min="28" max="28" width="26" style="2" bestFit="1" customWidth="1"/>
    <col min="29" max="29" width="15.6640625" style="2" bestFit="1" customWidth="1"/>
    <col min="30" max="30" width="17.5546875" style="2" customWidth="1"/>
    <col min="31" max="31" width="24" style="2" bestFit="1" customWidth="1"/>
    <col min="32" max="32" width="15" style="2" customWidth="1"/>
    <col min="33" max="33" width="27" style="2" customWidth="1"/>
    <col min="34" max="34" width="25.109375" style="2" customWidth="1"/>
    <col min="35" max="35" width="21.109375" style="2" customWidth="1"/>
    <col min="36" max="36" width="16.5546875" style="2" customWidth="1"/>
    <col min="37" max="37" width="15" style="2" customWidth="1"/>
    <col min="38" max="38" width="19.6640625" style="2" customWidth="1"/>
    <col min="39" max="39" width="18.44140625" style="2" customWidth="1"/>
    <col min="40" max="40" width="19" style="2" customWidth="1"/>
    <col min="41" max="41" width="15.5546875" style="2" customWidth="1"/>
    <col min="42" max="42" width="23.21875" style="2" bestFit="1" customWidth="1"/>
    <col min="43" max="43" width="21.44140625" style="2" bestFit="1" customWidth="1"/>
    <col min="44" max="44" width="14.109375" style="2" bestFit="1" customWidth="1"/>
    <col min="45" max="45" width="24.88671875" style="2" bestFit="1" customWidth="1"/>
    <col min="46" max="46" width="16.21875" style="2" customWidth="1"/>
    <col min="47" max="47" width="18.44140625" style="2" customWidth="1"/>
    <col min="48" max="48" width="17.88671875" style="2" customWidth="1"/>
    <col min="49" max="49" width="17.44140625" style="2" customWidth="1"/>
    <col min="50" max="50" width="13.109375" style="2" customWidth="1"/>
    <col min="51" max="51" width="19.44140625" style="2" customWidth="1"/>
    <col min="52" max="52" width="14.44140625" style="2" bestFit="1" customWidth="1"/>
    <col min="53" max="53" width="15.109375" style="2" customWidth="1"/>
    <col min="54" max="54" width="18.88671875" style="2" customWidth="1"/>
    <col min="55" max="55" width="22.44140625" style="2" bestFit="1" customWidth="1"/>
    <col min="56" max="16384" width="9.109375" style="2"/>
  </cols>
  <sheetData>
    <row r="1" spans="1:30" ht="33" x14ac:dyDescent="0.6">
      <c r="A1" s="144" t="s">
        <v>31</v>
      </c>
    </row>
    <row r="2" spans="1:30" ht="33.6" x14ac:dyDescent="0.65">
      <c r="A2" s="1"/>
    </row>
    <row r="3" spans="1:30" ht="26.4" thickBot="1" x14ac:dyDescent="0.55000000000000004">
      <c r="A3" s="55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</row>
    <row r="5" spans="1:30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</row>
    <row r="6" spans="1:30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</row>
    <row r="7" spans="1:30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</row>
    <row r="8" spans="1:30" ht="21" x14ac:dyDescent="0.4">
      <c r="A8" s="39" t="s">
        <v>39</v>
      </c>
      <c r="B8" s="151">
        <v>0</v>
      </c>
      <c r="C8" s="66">
        <f>B8/'Asset Summary'!B8</f>
        <v>0</v>
      </c>
      <c r="D8" s="153">
        <v>0</v>
      </c>
      <c r="E8" s="151">
        <v>0</v>
      </c>
      <c r="F8" s="81">
        <f>E8/'Asset Summary'!E8</f>
        <v>0</v>
      </c>
      <c r="G8" s="153">
        <v>0</v>
      </c>
      <c r="H8" s="132">
        <v>0</v>
      </c>
      <c r="I8" s="66">
        <f>H8/'Asset Summary'!H8</f>
        <v>0</v>
      </c>
      <c r="J8" s="62">
        <v>0</v>
      </c>
      <c r="K8" s="134">
        <f t="shared" ref="K8:K25" si="0">B8+E8+H8</f>
        <v>0</v>
      </c>
      <c r="L8" s="94">
        <f>K8/'Asset Summary'!K8</f>
        <v>0</v>
      </c>
      <c r="M8" s="73">
        <f>D8+G8+J8</f>
        <v>0</v>
      </c>
    </row>
    <row r="9" spans="1:30" ht="21" x14ac:dyDescent="0.4">
      <c r="A9" s="39" t="s">
        <v>40</v>
      </c>
      <c r="B9" s="151">
        <v>0</v>
      </c>
      <c r="C9" s="66">
        <f>B9/'Asset Summary'!B9</f>
        <v>0</v>
      </c>
      <c r="D9" s="153">
        <v>0</v>
      </c>
      <c r="E9" s="151">
        <v>0</v>
      </c>
      <c r="F9" s="81">
        <f>E9/'Asset Summary'!E9</f>
        <v>0</v>
      </c>
      <c r="G9" s="153">
        <v>0</v>
      </c>
      <c r="H9" s="132">
        <v>0</v>
      </c>
      <c r="I9" s="66">
        <f>H9/'Asset Summary'!H9</f>
        <v>0</v>
      </c>
      <c r="J9" s="62">
        <v>0</v>
      </c>
      <c r="K9" s="134">
        <f t="shared" si="0"/>
        <v>0</v>
      </c>
      <c r="L9" s="94">
        <f>K9/'Asset Summary'!K9</f>
        <v>0</v>
      </c>
      <c r="M9" s="73">
        <f t="shared" ref="M9:M26" si="1">D9+G9+J9</f>
        <v>0</v>
      </c>
    </row>
    <row r="10" spans="1:30" ht="21" x14ac:dyDescent="0.4">
      <c r="A10" s="39" t="s">
        <v>41</v>
      </c>
      <c r="B10" s="151">
        <v>0</v>
      </c>
      <c r="C10" s="66">
        <f>B10/'Asset Summary'!B10</f>
        <v>0</v>
      </c>
      <c r="D10" s="153">
        <v>0</v>
      </c>
      <c r="E10" s="151">
        <v>0</v>
      </c>
      <c r="F10" s="81">
        <f>E10/'Asset Summary'!E10</f>
        <v>0</v>
      </c>
      <c r="G10" s="153">
        <v>0</v>
      </c>
      <c r="H10" s="132">
        <v>0</v>
      </c>
      <c r="I10" s="66">
        <f>H10/'Asset Summary'!H10</f>
        <v>0</v>
      </c>
      <c r="J10" s="62">
        <v>0</v>
      </c>
      <c r="K10" s="134">
        <f t="shared" si="0"/>
        <v>0</v>
      </c>
      <c r="L10" s="94">
        <f>K10/'Asset Summary'!K10</f>
        <v>0</v>
      </c>
      <c r="M10" s="73">
        <f t="shared" si="1"/>
        <v>0</v>
      </c>
    </row>
    <row r="11" spans="1:30" ht="21" x14ac:dyDescent="0.4">
      <c r="A11" s="39" t="s">
        <v>42</v>
      </c>
      <c r="B11" s="151">
        <v>0</v>
      </c>
      <c r="C11" s="66">
        <f>B11/'Asset Summary'!B11</f>
        <v>0</v>
      </c>
      <c r="D11" s="153">
        <v>0</v>
      </c>
      <c r="E11" s="151">
        <v>0</v>
      </c>
      <c r="F11" s="81">
        <f>E11/'Asset Summary'!E11</f>
        <v>0</v>
      </c>
      <c r="G11" s="153">
        <v>0</v>
      </c>
      <c r="H11" s="132">
        <v>0</v>
      </c>
      <c r="I11" s="66">
        <f>H11/'Asset Summary'!H11</f>
        <v>0</v>
      </c>
      <c r="J11" s="62">
        <v>0</v>
      </c>
      <c r="K11" s="134">
        <f t="shared" si="0"/>
        <v>0</v>
      </c>
      <c r="L11" s="94">
        <f>K11/'Asset Summary'!K11</f>
        <v>0</v>
      </c>
      <c r="M11" s="73">
        <f t="shared" si="1"/>
        <v>0</v>
      </c>
    </row>
    <row r="12" spans="1:30" ht="21" x14ac:dyDescent="0.4">
      <c r="A12" s="39" t="s">
        <v>43</v>
      </c>
      <c r="B12" s="151">
        <v>0</v>
      </c>
      <c r="C12" s="66">
        <f>B12/'Asset Summary'!B12</f>
        <v>0</v>
      </c>
      <c r="D12" s="153">
        <v>0</v>
      </c>
      <c r="E12" s="151">
        <v>0</v>
      </c>
      <c r="F12" s="81">
        <f>E12/'Asset Summary'!E12</f>
        <v>0</v>
      </c>
      <c r="G12" s="153">
        <v>0</v>
      </c>
      <c r="H12" s="132">
        <v>0</v>
      </c>
      <c r="I12" s="66">
        <f>H12/'Asset Summary'!H12</f>
        <v>0</v>
      </c>
      <c r="J12" s="62">
        <v>0</v>
      </c>
      <c r="K12" s="134">
        <f t="shared" si="0"/>
        <v>0</v>
      </c>
      <c r="L12" s="94">
        <f>K12/'Asset Summary'!K12</f>
        <v>0</v>
      </c>
      <c r="M12" s="73">
        <f t="shared" si="1"/>
        <v>0</v>
      </c>
    </row>
    <row r="13" spans="1:30" ht="21" x14ac:dyDescent="0.4">
      <c r="A13" s="39" t="s">
        <v>44</v>
      </c>
      <c r="B13" s="151">
        <v>0</v>
      </c>
      <c r="C13" s="66">
        <f>B13/'Asset Summary'!B13</f>
        <v>0</v>
      </c>
      <c r="D13" s="153">
        <v>0</v>
      </c>
      <c r="E13" s="151">
        <v>0</v>
      </c>
      <c r="F13" s="81">
        <f>E13/'Asset Summary'!E13</f>
        <v>0</v>
      </c>
      <c r="G13" s="153">
        <v>0</v>
      </c>
      <c r="H13" s="132">
        <v>0</v>
      </c>
      <c r="I13" s="66">
        <f>H13/'Asset Summary'!H13</f>
        <v>0</v>
      </c>
      <c r="J13" s="62">
        <v>0</v>
      </c>
      <c r="K13" s="134">
        <f t="shared" si="0"/>
        <v>0</v>
      </c>
      <c r="L13" s="94">
        <f>K13/'Asset Summary'!K13</f>
        <v>0</v>
      </c>
      <c r="M13" s="73">
        <f t="shared" si="1"/>
        <v>0</v>
      </c>
    </row>
    <row r="14" spans="1:30" ht="21" x14ac:dyDescent="0.4">
      <c r="A14" s="39" t="s">
        <v>45</v>
      </c>
      <c r="B14" s="151">
        <v>0</v>
      </c>
      <c r="C14" s="66">
        <f>B14/'Asset Summary'!B14</f>
        <v>0</v>
      </c>
      <c r="D14" s="153">
        <v>0</v>
      </c>
      <c r="E14" s="151">
        <v>0</v>
      </c>
      <c r="F14" s="81">
        <f>E14/'Asset Summary'!E14</f>
        <v>0</v>
      </c>
      <c r="G14" s="153">
        <v>0</v>
      </c>
      <c r="H14" s="132">
        <v>0</v>
      </c>
      <c r="I14" s="66">
        <f>H14/'Asset Summary'!H14</f>
        <v>0</v>
      </c>
      <c r="J14" s="62">
        <v>0</v>
      </c>
      <c r="K14" s="134">
        <f t="shared" si="0"/>
        <v>0</v>
      </c>
      <c r="L14" s="94">
        <f>K14/'Asset Summary'!K14</f>
        <v>0</v>
      </c>
      <c r="M14" s="73">
        <f t="shared" si="1"/>
        <v>0</v>
      </c>
    </row>
    <row r="15" spans="1:30" ht="21" x14ac:dyDescent="0.4">
      <c r="A15" s="39" t="s">
        <v>46</v>
      </c>
      <c r="B15" s="151">
        <v>0</v>
      </c>
      <c r="C15" s="66">
        <f>B15/'Asset Summary'!B15</f>
        <v>0</v>
      </c>
      <c r="D15" s="153">
        <v>0</v>
      </c>
      <c r="E15" s="151">
        <v>0</v>
      </c>
      <c r="F15" s="81">
        <f>E15/'Asset Summary'!E15</f>
        <v>0</v>
      </c>
      <c r="G15" s="153">
        <v>0</v>
      </c>
      <c r="H15" s="132">
        <v>0</v>
      </c>
      <c r="I15" s="66">
        <v>0</v>
      </c>
      <c r="J15" s="62">
        <v>0</v>
      </c>
      <c r="K15" s="134">
        <f t="shared" si="0"/>
        <v>0</v>
      </c>
      <c r="L15" s="94">
        <f>K15/'Asset Summary'!K15</f>
        <v>0</v>
      </c>
      <c r="M15" s="73">
        <f t="shared" si="1"/>
        <v>0</v>
      </c>
    </row>
    <row r="16" spans="1:30" ht="21" x14ac:dyDescent="0.4">
      <c r="A16" s="39" t="s">
        <v>47</v>
      </c>
      <c r="B16" s="151">
        <v>5</v>
      </c>
      <c r="C16" s="66">
        <f>B16/'Asset Summary'!B16</f>
        <v>3.5310734463276836E-3</v>
      </c>
      <c r="D16" s="153">
        <v>947220</v>
      </c>
      <c r="E16" s="151">
        <v>0</v>
      </c>
      <c r="F16" s="81">
        <f>E16/'Asset Summary'!E16</f>
        <v>0</v>
      </c>
      <c r="G16" s="153">
        <v>0</v>
      </c>
      <c r="H16" s="132">
        <v>0</v>
      </c>
      <c r="I16" s="66">
        <f>H16/'Asset Summary'!H16</f>
        <v>0</v>
      </c>
      <c r="J16" s="62">
        <v>0</v>
      </c>
      <c r="K16" s="134">
        <f t="shared" si="0"/>
        <v>5</v>
      </c>
      <c r="L16" s="94">
        <f>K16/'Asset Summary'!K16</f>
        <v>3.3090668431502318E-3</v>
      </c>
      <c r="M16" s="73">
        <f t="shared" si="1"/>
        <v>947220</v>
      </c>
    </row>
    <row r="17" spans="1:22" ht="21" x14ac:dyDescent="0.4">
      <c r="A17" s="39" t="s">
        <v>48</v>
      </c>
      <c r="B17" s="151">
        <v>0</v>
      </c>
      <c r="C17" s="66">
        <f>B17/'Asset Summary'!B17</f>
        <v>0</v>
      </c>
      <c r="D17" s="153">
        <v>0</v>
      </c>
      <c r="E17" s="151">
        <v>0</v>
      </c>
      <c r="F17" s="81">
        <f>E17/'Asset Summary'!E17</f>
        <v>0</v>
      </c>
      <c r="G17" s="153">
        <v>0</v>
      </c>
      <c r="H17" s="132">
        <v>0</v>
      </c>
      <c r="I17" s="66">
        <f>H17/'Asset Summary'!H17</f>
        <v>0</v>
      </c>
      <c r="J17" s="62">
        <v>0</v>
      </c>
      <c r="K17" s="134">
        <f t="shared" si="0"/>
        <v>0</v>
      </c>
      <c r="L17" s="94">
        <f>K17/'Asset Summary'!K17</f>
        <v>0</v>
      </c>
      <c r="M17" s="73">
        <f t="shared" si="1"/>
        <v>0</v>
      </c>
    </row>
    <row r="18" spans="1:22" ht="21" x14ac:dyDescent="0.4">
      <c r="A18" s="39" t="s">
        <v>49</v>
      </c>
      <c r="B18" s="151">
        <v>0</v>
      </c>
      <c r="C18" s="66">
        <f>B18/'Asset Summary'!B18</f>
        <v>0</v>
      </c>
      <c r="D18" s="153">
        <v>0</v>
      </c>
      <c r="E18" s="151">
        <v>0</v>
      </c>
      <c r="F18" s="81">
        <f>E18/'Asset Summary'!E18</f>
        <v>0</v>
      </c>
      <c r="G18" s="153">
        <v>0</v>
      </c>
      <c r="H18" s="132">
        <v>0</v>
      </c>
      <c r="I18" s="66">
        <f>H18/'Asset Summary'!H18</f>
        <v>0</v>
      </c>
      <c r="J18" s="62">
        <v>0</v>
      </c>
      <c r="K18" s="134">
        <f t="shared" si="0"/>
        <v>0</v>
      </c>
      <c r="L18" s="94">
        <f>K18/'Asset Summary'!K18</f>
        <v>0</v>
      </c>
      <c r="M18" s="73">
        <f t="shared" si="1"/>
        <v>0</v>
      </c>
    </row>
    <row r="19" spans="1:22" ht="21" x14ac:dyDescent="0.4">
      <c r="A19" s="39" t="s">
        <v>50</v>
      </c>
      <c r="B19" s="151">
        <v>0</v>
      </c>
      <c r="C19" s="66">
        <f>B19/'Asset Summary'!B19</f>
        <v>0</v>
      </c>
      <c r="D19" s="153">
        <v>0</v>
      </c>
      <c r="E19" s="151">
        <v>0</v>
      </c>
      <c r="F19" s="81">
        <f>E19/'Asset Summary'!E19</f>
        <v>0</v>
      </c>
      <c r="G19" s="153">
        <v>0</v>
      </c>
      <c r="H19" s="132">
        <v>0</v>
      </c>
      <c r="I19" s="66">
        <f>H19/'Asset Summary'!H19</f>
        <v>0</v>
      </c>
      <c r="J19" s="62">
        <v>0</v>
      </c>
      <c r="K19" s="134">
        <f t="shared" si="0"/>
        <v>0</v>
      </c>
      <c r="L19" s="94">
        <f>K19/'Asset Summary'!K19</f>
        <v>0</v>
      </c>
      <c r="M19" s="73">
        <f t="shared" si="1"/>
        <v>0</v>
      </c>
    </row>
    <row r="20" spans="1:22" ht="21" x14ac:dyDescent="0.4">
      <c r="A20" s="40" t="s">
        <v>51</v>
      </c>
      <c r="B20" s="151">
        <v>4</v>
      </c>
      <c r="C20" s="66">
        <f>B20/'Asset Summary'!B20</f>
        <v>4.4004400440044002E-3</v>
      </c>
      <c r="D20" s="153">
        <v>369326</v>
      </c>
      <c r="E20" s="131">
        <v>1</v>
      </c>
      <c r="F20" s="81">
        <f>E20/'Asset Summary'!E20</f>
        <v>1.1627906976744186E-2</v>
      </c>
      <c r="G20" s="86">
        <v>12444</v>
      </c>
      <c r="H20" s="132">
        <v>0</v>
      </c>
      <c r="I20" s="66">
        <f>H20/'Asset Summary'!H20</f>
        <v>0</v>
      </c>
      <c r="J20" s="62">
        <v>0</v>
      </c>
      <c r="K20" s="134">
        <f t="shared" si="0"/>
        <v>5</v>
      </c>
      <c r="L20" s="94">
        <f>K20/'Asset Summary'!K20</f>
        <v>5.0000000000000001E-3</v>
      </c>
      <c r="M20" s="73">
        <f t="shared" si="1"/>
        <v>381770</v>
      </c>
    </row>
    <row r="21" spans="1:22" ht="21" x14ac:dyDescent="0.4">
      <c r="A21" s="40" t="s">
        <v>52</v>
      </c>
      <c r="B21" s="130">
        <v>0</v>
      </c>
      <c r="C21" s="66">
        <f>B21/'Asset Summary'!B21</f>
        <v>0</v>
      </c>
      <c r="D21" s="62">
        <v>0</v>
      </c>
      <c r="E21" s="131">
        <v>0</v>
      </c>
      <c r="F21" s="81">
        <f>E21/'Asset Summary'!E21</f>
        <v>0</v>
      </c>
      <c r="G21" s="86">
        <v>0</v>
      </c>
      <c r="H21" s="132">
        <v>0</v>
      </c>
      <c r="I21" s="66">
        <f>H21/'Asset Summary'!H21</f>
        <v>0</v>
      </c>
      <c r="J21" s="62">
        <v>0</v>
      </c>
      <c r="K21" s="134">
        <f t="shared" si="0"/>
        <v>0</v>
      </c>
      <c r="L21" s="94">
        <f>K21/'Asset Summary'!K21</f>
        <v>0</v>
      </c>
      <c r="M21" s="73">
        <f t="shared" si="1"/>
        <v>0</v>
      </c>
    </row>
    <row r="22" spans="1:22" ht="21" x14ac:dyDescent="0.4">
      <c r="A22" s="40" t="s">
        <v>53</v>
      </c>
      <c r="B22" s="151">
        <v>0</v>
      </c>
      <c r="C22" s="66">
        <f>B22/'Asset Summary'!B22</f>
        <v>0</v>
      </c>
      <c r="D22" s="153">
        <v>0</v>
      </c>
      <c r="E22" s="151">
        <v>0</v>
      </c>
      <c r="F22" s="81">
        <f>E22/'Asset Summary'!E22</f>
        <v>0</v>
      </c>
      <c r="G22" s="153">
        <v>0</v>
      </c>
      <c r="H22" s="132">
        <v>0</v>
      </c>
      <c r="I22" s="66">
        <f>H22/'Asset Summary'!H22</f>
        <v>0</v>
      </c>
      <c r="J22" s="62">
        <v>0</v>
      </c>
      <c r="K22" s="134">
        <f t="shared" si="0"/>
        <v>0</v>
      </c>
      <c r="L22" s="94">
        <f>K22/'Asset Summary'!K22</f>
        <v>0</v>
      </c>
      <c r="M22" s="73">
        <f t="shared" si="1"/>
        <v>0</v>
      </c>
    </row>
    <row r="23" spans="1:22" ht="21" x14ac:dyDescent="0.4">
      <c r="A23" s="40" t="s">
        <v>54</v>
      </c>
      <c r="B23" s="130">
        <v>1</v>
      </c>
      <c r="C23" s="66">
        <f>B23/'Asset Summary'!B23</f>
        <v>4.9285362247412522E-4</v>
      </c>
      <c r="D23" s="62">
        <v>485960</v>
      </c>
      <c r="E23" s="131">
        <v>1</v>
      </c>
      <c r="F23" s="81">
        <f>E23/'Asset Summary'!E23</f>
        <v>6.1728395061728392E-3</v>
      </c>
      <c r="G23" s="86">
        <v>36640</v>
      </c>
      <c r="H23" s="132">
        <v>0</v>
      </c>
      <c r="I23" s="66">
        <f>H23/'Asset Summary'!H23</f>
        <v>0</v>
      </c>
      <c r="J23" s="62">
        <v>0</v>
      </c>
      <c r="K23" s="134">
        <f t="shared" si="0"/>
        <v>2</v>
      </c>
      <c r="L23" s="94">
        <f>K23/'Asset Summary'!K23</f>
        <v>9.0049527239981989E-4</v>
      </c>
      <c r="M23" s="73">
        <f t="shared" si="1"/>
        <v>522600</v>
      </c>
    </row>
    <row r="24" spans="1:22" ht="21" x14ac:dyDescent="0.4">
      <c r="A24" s="40" t="s">
        <v>55</v>
      </c>
      <c r="B24" s="130">
        <v>0</v>
      </c>
      <c r="C24" s="66">
        <f>B24/'Asset Summary'!B24</f>
        <v>0</v>
      </c>
      <c r="D24" s="62">
        <v>0</v>
      </c>
      <c r="E24" s="131">
        <v>0</v>
      </c>
      <c r="F24" s="81">
        <f>E24/'Asset Summary'!E24</f>
        <v>0</v>
      </c>
      <c r="G24" s="86">
        <v>0</v>
      </c>
      <c r="H24" s="132">
        <v>0</v>
      </c>
      <c r="I24" s="66">
        <f>H24/'Asset Summary'!H24</f>
        <v>0</v>
      </c>
      <c r="J24" s="62">
        <v>0</v>
      </c>
      <c r="K24" s="134">
        <f t="shared" si="0"/>
        <v>0</v>
      </c>
      <c r="L24" s="94">
        <f>K24/'Asset Summary'!K24</f>
        <v>0</v>
      </c>
      <c r="M24" s="73">
        <f t="shared" si="1"/>
        <v>0</v>
      </c>
    </row>
    <row r="25" spans="1:22" ht="21" x14ac:dyDescent="0.4">
      <c r="A25" s="40" t="s">
        <v>56</v>
      </c>
      <c r="B25" s="130">
        <v>4</v>
      </c>
      <c r="C25" s="66">
        <f>B25/'Asset Summary'!B25</f>
        <v>5.6258790436005627E-4</v>
      </c>
      <c r="D25" s="62">
        <v>172552</v>
      </c>
      <c r="E25" s="131">
        <v>3</v>
      </c>
      <c r="F25" s="81">
        <f>E25/'Asset Summary'!E25</f>
        <v>6.755235307363207E-4</v>
      </c>
      <c r="G25" s="86">
        <v>40078</v>
      </c>
      <c r="H25" s="132">
        <v>0</v>
      </c>
      <c r="I25" s="66">
        <f>H25/'Asset Summary'!H25</f>
        <v>0</v>
      </c>
      <c r="J25" s="62">
        <v>0</v>
      </c>
      <c r="K25" s="134">
        <f t="shared" si="0"/>
        <v>7</v>
      </c>
      <c r="L25" s="94">
        <f>K25/'Asset Summary'!K25</f>
        <v>5.9798393985990091E-4</v>
      </c>
      <c r="M25" s="73">
        <f t="shared" si="1"/>
        <v>212630</v>
      </c>
    </row>
    <row r="26" spans="1:22" ht="21" x14ac:dyDescent="0.4">
      <c r="A26" s="40" t="s">
        <v>57</v>
      </c>
      <c r="B26" s="151">
        <v>4</v>
      </c>
      <c r="C26" s="66">
        <f>B26/'Asset Summary'!B26</f>
        <v>1.3605442176870748E-2</v>
      </c>
      <c r="D26" s="155">
        <v>362050</v>
      </c>
      <c r="E26" s="131">
        <v>0</v>
      </c>
      <c r="F26" s="81">
        <f>E26/'Asset Summary'!E26</f>
        <v>0</v>
      </c>
      <c r="G26" s="154">
        <v>0</v>
      </c>
      <c r="H26" s="132">
        <v>0</v>
      </c>
      <c r="I26" s="66">
        <f>H26/'Asset Summary'!H26</f>
        <v>0</v>
      </c>
      <c r="J26" s="62">
        <v>0</v>
      </c>
      <c r="K26" s="134">
        <f t="shared" ref="K26" si="2">B26+E26+H26</f>
        <v>4</v>
      </c>
      <c r="L26" s="94">
        <f>K26/'Asset Summary'!K26</f>
        <v>1.1049723756906077E-2</v>
      </c>
      <c r="M26" s="73">
        <f t="shared" si="1"/>
        <v>362050</v>
      </c>
      <c r="Q26" s="12"/>
    </row>
    <row r="27" spans="1:22" ht="21.6" thickBot="1" x14ac:dyDescent="0.45">
      <c r="A27" s="41" t="s">
        <v>15</v>
      </c>
      <c r="B27" s="135">
        <f>SUM(B8:B26)</f>
        <v>18</v>
      </c>
      <c r="C27" s="67">
        <f>B27/'Asset Summary'!B27</f>
        <v>8.9690567541980172E-4</v>
      </c>
      <c r="D27" s="64">
        <f>SUM(D8:D26)</f>
        <v>2337108</v>
      </c>
      <c r="E27" s="136">
        <f t="shared" ref="E27:J27" si="3">SUM(E8:E26)</f>
        <v>5</v>
      </c>
      <c r="F27" s="82">
        <f>E27/'Asset Summary'!E27</f>
        <v>7.9923273657289001E-4</v>
      </c>
      <c r="G27" s="87">
        <f t="shared" si="3"/>
        <v>89162</v>
      </c>
      <c r="H27" s="136">
        <f t="shared" si="3"/>
        <v>0</v>
      </c>
      <c r="I27" s="82">
        <f>H27/'Asset Summary'!H27</f>
        <v>0</v>
      </c>
      <c r="J27" s="87">
        <f t="shared" si="3"/>
        <v>0</v>
      </c>
      <c r="K27" s="137">
        <f>SUM(K8:K26)</f>
        <v>23</v>
      </c>
      <c r="L27" s="95">
        <f>K27/'Asset Summary'!K27</f>
        <v>8.5955602062934451E-4</v>
      </c>
      <c r="M27" s="97">
        <f>SUM(M8:M26)</f>
        <v>2426270</v>
      </c>
      <c r="O27" s="12"/>
      <c r="R27" s="13"/>
    </row>
    <row r="28" spans="1:22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16"/>
      <c r="O28" s="17"/>
      <c r="P28" s="18"/>
    </row>
    <row r="29" spans="1:22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28"/>
      <c r="O29" s="28"/>
      <c r="P29" s="30"/>
    </row>
    <row r="30" spans="1:22" ht="26.4" thickBot="1" x14ac:dyDescent="0.55000000000000004">
      <c r="A30" s="55" t="s">
        <v>16</v>
      </c>
    </row>
    <row r="31" spans="1:22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98" t="s">
        <v>29</v>
      </c>
      <c r="O31" s="99"/>
      <c r="P31" s="70"/>
      <c r="R31" s="23"/>
      <c r="S31" s="23"/>
      <c r="T31" s="23"/>
      <c r="U31" s="23"/>
      <c r="V31" s="23"/>
    </row>
    <row r="32" spans="1:22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47" t="s">
        <v>7</v>
      </c>
      <c r="O32" s="100" t="s">
        <v>8</v>
      </c>
      <c r="P32" s="71" t="s">
        <v>7</v>
      </c>
      <c r="R32" s="23"/>
      <c r="S32" s="23"/>
      <c r="T32" s="23"/>
      <c r="U32" s="23"/>
      <c r="V32" s="23"/>
    </row>
    <row r="33" spans="1:22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47" t="s">
        <v>9</v>
      </c>
      <c r="O33" s="100" t="s">
        <v>10</v>
      </c>
      <c r="P33" s="72" t="s">
        <v>11</v>
      </c>
      <c r="R33" s="23"/>
      <c r="S33" s="23"/>
      <c r="T33" s="23"/>
      <c r="U33" s="23"/>
      <c r="V33" s="23"/>
    </row>
    <row r="34" spans="1:22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47"/>
      <c r="O34" s="100" t="s">
        <v>13</v>
      </c>
      <c r="P34" s="71" t="s">
        <v>14</v>
      </c>
      <c r="R34" s="23"/>
      <c r="S34" s="23"/>
      <c r="T34" s="23"/>
      <c r="U34" s="23"/>
      <c r="V34" s="23"/>
    </row>
    <row r="35" spans="1:22" ht="21" x14ac:dyDescent="0.4">
      <c r="A35" s="39" t="s">
        <v>39</v>
      </c>
      <c r="B35" s="141">
        <v>0</v>
      </c>
      <c r="C35" s="65">
        <v>0</v>
      </c>
      <c r="D35" s="62">
        <v>0</v>
      </c>
      <c r="E35" s="141">
        <v>0</v>
      </c>
      <c r="F35" s="65">
        <f>E35/'Asset Summary'!E36</f>
        <v>0</v>
      </c>
      <c r="G35" s="62">
        <v>0</v>
      </c>
      <c r="H35" s="141">
        <v>0</v>
      </c>
      <c r="I35" s="65" t="e">
        <f>H35/'Asset Summary'!H36</f>
        <v>#DIV/0!</v>
      </c>
      <c r="J35" s="62">
        <v>0</v>
      </c>
      <c r="K35" s="141">
        <v>0</v>
      </c>
      <c r="L35" s="65">
        <v>0</v>
      </c>
      <c r="M35" s="62">
        <v>0</v>
      </c>
      <c r="N35" s="132">
        <f t="shared" ref="N35:N53" si="4">B35+E35+H35+K35</f>
        <v>0</v>
      </c>
      <c r="O35" s="65">
        <f>N35/'Asset Summary'!Q36</f>
        <v>0</v>
      </c>
      <c r="P35" s="73">
        <f>D35+G35+J35+M35</f>
        <v>0</v>
      </c>
      <c r="R35" s="23"/>
      <c r="S35" s="23"/>
      <c r="T35" s="23"/>
      <c r="U35" s="23"/>
      <c r="V35" s="23"/>
    </row>
    <row r="36" spans="1:22" ht="21" x14ac:dyDescent="0.4">
      <c r="A36" s="39" t="s">
        <v>40</v>
      </c>
      <c r="B36" s="141">
        <v>0</v>
      </c>
      <c r="C36" s="65">
        <v>0</v>
      </c>
      <c r="D36" s="62">
        <v>0</v>
      </c>
      <c r="E36" s="141">
        <v>0</v>
      </c>
      <c r="F36" s="65">
        <f>E36/'Asset Summary'!E37</f>
        <v>0</v>
      </c>
      <c r="G36" s="62">
        <v>0</v>
      </c>
      <c r="H36" s="141">
        <v>0</v>
      </c>
      <c r="I36" s="65"/>
      <c r="J36" s="62">
        <v>0</v>
      </c>
      <c r="K36" s="141">
        <v>0</v>
      </c>
      <c r="L36" s="65"/>
      <c r="M36" s="62">
        <v>0</v>
      </c>
      <c r="N36" s="132">
        <f t="shared" si="4"/>
        <v>0</v>
      </c>
      <c r="O36" s="65">
        <f>N36/'Asset Summary'!Q37</f>
        <v>0</v>
      </c>
      <c r="P36" s="73">
        <f t="shared" ref="P36:P48" si="5">D36+G36+J36+M36</f>
        <v>0</v>
      </c>
      <c r="R36" s="23"/>
      <c r="S36" s="23"/>
      <c r="T36" s="23"/>
      <c r="U36" s="23"/>
      <c r="V36" s="23"/>
    </row>
    <row r="37" spans="1:22" ht="21" x14ac:dyDescent="0.4">
      <c r="A37" s="39" t="s">
        <v>41</v>
      </c>
      <c r="B37" s="141">
        <v>0</v>
      </c>
      <c r="C37" s="65">
        <f>B37/'Asset Summary'!B38</f>
        <v>0</v>
      </c>
      <c r="D37" s="62">
        <v>0</v>
      </c>
      <c r="E37" s="141">
        <v>0</v>
      </c>
      <c r="F37" s="65">
        <f>E37/'Asset Summary'!E38</f>
        <v>0</v>
      </c>
      <c r="G37" s="62">
        <v>0</v>
      </c>
      <c r="H37" s="141">
        <v>0</v>
      </c>
      <c r="I37" s="65"/>
      <c r="J37" s="62">
        <v>0</v>
      </c>
      <c r="K37" s="141">
        <v>0</v>
      </c>
      <c r="L37" s="65"/>
      <c r="M37" s="62">
        <v>0</v>
      </c>
      <c r="N37" s="132">
        <f t="shared" si="4"/>
        <v>0</v>
      </c>
      <c r="O37" s="65">
        <f>N37/'Asset Summary'!Q38</f>
        <v>0</v>
      </c>
      <c r="P37" s="73">
        <f t="shared" si="5"/>
        <v>0</v>
      </c>
      <c r="R37" s="23"/>
      <c r="S37" s="23"/>
      <c r="T37" s="23"/>
      <c r="U37" s="23"/>
      <c r="V37" s="23"/>
    </row>
    <row r="38" spans="1:22" ht="21" x14ac:dyDescent="0.4">
      <c r="A38" s="39" t="s">
        <v>42</v>
      </c>
      <c r="B38" s="141">
        <v>0</v>
      </c>
      <c r="C38" s="65">
        <v>0</v>
      </c>
      <c r="D38" s="62">
        <v>0</v>
      </c>
      <c r="E38" s="141">
        <v>0</v>
      </c>
      <c r="F38" s="65">
        <f>E38/'Asset Summary'!E39</f>
        <v>0</v>
      </c>
      <c r="G38" s="62">
        <v>0</v>
      </c>
      <c r="H38" s="141">
        <v>0</v>
      </c>
      <c r="I38" s="65"/>
      <c r="J38" s="62">
        <v>0</v>
      </c>
      <c r="K38" s="141">
        <v>0</v>
      </c>
      <c r="L38" s="65"/>
      <c r="M38" s="62">
        <v>0</v>
      </c>
      <c r="N38" s="132">
        <f t="shared" si="4"/>
        <v>0</v>
      </c>
      <c r="O38" s="65">
        <f>N38/'Asset Summary'!Q39</f>
        <v>0</v>
      </c>
      <c r="P38" s="73">
        <f t="shared" si="5"/>
        <v>0</v>
      </c>
      <c r="R38" s="23"/>
      <c r="S38" s="23"/>
      <c r="T38" s="23"/>
      <c r="U38" s="23"/>
      <c r="V38" s="23"/>
    </row>
    <row r="39" spans="1:22" ht="21" x14ac:dyDescent="0.4">
      <c r="A39" s="39" t="s">
        <v>43</v>
      </c>
      <c r="B39" s="141">
        <v>0</v>
      </c>
      <c r="C39" s="65">
        <v>0</v>
      </c>
      <c r="D39" s="62">
        <v>0</v>
      </c>
      <c r="E39" s="141">
        <v>0</v>
      </c>
      <c r="F39" s="65" t="e">
        <f>E39/'Asset Summary'!E40</f>
        <v>#DIV/0!</v>
      </c>
      <c r="G39" s="62">
        <v>0</v>
      </c>
      <c r="H39" s="141">
        <v>0</v>
      </c>
      <c r="I39" s="65"/>
      <c r="J39" s="62">
        <v>0</v>
      </c>
      <c r="K39" s="141">
        <v>0</v>
      </c>
      <c r="L39" s="65"/>
      <c r="M39" s="62">
        <v>0</v>
      </c>
      <c r="N39" s="132">
        <f t="shared" si="4"/>
        <v>0</v>
      </c>
      <c r="O39" s="65">
        <f>N39/'Asset Summary'!Q40</f>
        <v>0</v>
      </c>
      <c r="P39" s="73">
        <f t="shared" si="5"/>
        <v>0</v>
      </c>
      <c r="R39" s="23"/>
      <c r="S39" s="23"/>
      <c r="T39" s="23"/>
      <c r="U39" s="23"/>
      <c r="V39" s="23"/>
    </row>
    <row r="40" spans="1:22" ht="21" x14ac:dyDescent="0.4">
      <c r="A40" s="39" t="s">
        <v>44</v>
      </c>
      <c r="B40" s="141">
        <v>0</v>
      </c>
      <c r="C40" s="65">
        <f>B40/'Asset Summary'!B41</f>
        <v>0</v>
      </c>
      <c r="D40" s="62">
        <v>0</v>
      </c>
      <c r="E40" s="141">
        <v>0</v>
      </c>
      <c r="F40" s="65">
        <f>E40/'Asset Summary'!E41</f>
        <v>0</v>
      </c>
      <c r="G40" s="62">
        <v>0</v>
      </c>
      <c r="H40" s="141">
        <v>0</v>
      </c>
      <c r="I40" s="65"/>
      <c r="J40" s="62">
        <v>0</v>
      </c>
      <c r="K40" s="141">
        <v>0</v>
      </c>
      <c r="L40" s="65"/>
      <c r="M40" s="62">
        <v>0</v>
      </c>
      <c r="N40" s="132">
        <f t="shared" si="4"/>
        <v>0</v>
      </c>
      <c r="O40" s="65">
        <f>N40/'Asset Summary'!Q41</f>
        <v>0</v>
      </c>
      <c r="P40" s="73">
        <f t="shared" si="5"/>
        <v>0</v>
      </c>
      <c r="R40" s="23"/>
      <c r="S40" s="23"/>
      <c r="T40" s="23"/>
      <c r="U40" s="23"/>
      <c r="V40" s="23"/>
    </row>
    <row r="41" spans="1:22" ht="21" x14ac:dyDescent="0.4">
      <c r="A41" s="39" t="s">
        <v>45</v>
      </c>
      <c r="B41" s="141">
        <v>0</v>
      </c>
      <c r="C41" s="65">
        <v>0</v>
      </c>
      <c r="D41" s="62">
        <v>0</v>
      </c>
      <c r="E41" s="141">
        <v>0</v>
      </c>
      <c r="F41" s="65" t="e">
        <f>E41/'Asset Summary'!E42</f>
        <v>#DIV/0!</v>
      </c>
      <c r="G41" s="62">
        <v>0</v>
      </c>
      <c r="H41" s="141">
        <v>0</v>
      </c>
      <c r="I41" s="65"/>
      <c r="J41" s="62">
        <v>0</v>
      </c>
      <c r="K41" s="141">
        <v>0</v>
      </c>
      <c r="L41" s="65"/>
      <c r="M41" s="62">
        <v>0</v>
      </c>
      <c r="N41" s="132">
        <f t="shared" si="4"/>
        <v>0</v>
      </c>
      <c r="O41" s="65" t="e">
        <f>N41/'Asset Summary'!Q42</f>
        <v>#DIV/0!</v>
      </c>
      <c r="P41" s="73">
        <f t="shared" si="5"/>
        <v>0</v>
      </c>
      <c r="R41" s="23"/>
      <c r="S41" s="23"/>
      <c r="T41" s="23"/>
      <c r="U41" s="23"/>
      <c r="V41" s="23"/>
    </row>
    <row r="42" spans="1:22" ht="21" x14ac:dyDescent="0.4">
      <c r="A42" s="39" t="s">
        <v>46</v>
      </c>
      <c r="B42" s="141">
        <v>0</v>
      </c>
      <c r="C42" s="65">
        <v>0</v>
      </c>
      <c r="D42" s="62">
        <v>0</v>
      </c>
      <c r="E42" s="141">
        <v>0</v>
      </c>
      <c r="F42" s="65" t="e">
        <f>E42/'Asset Summary'!E43</f>
        <v>#DIV/0!</v>
      </c>
      <c r="G42" s="62">
        <v>0</v>
      </c>
      <c r="H42" s="141">
        <v>0</v>
      </c>
      <c r="I42" s="65"/>
      <c r="J42" s="62">
        <v>0</v>
      </c>
      <c r="K42" s="141">
        <v>0</v>
      </c>
      <c r="L42" s="65"/>
      <c r="M42" s="62">
        <v>0</v>
      </c>
      <c r="N42" s="132">
        <f t="shared" si="4"/>
        <v>0</v>
      </c>
      <c r="O42" s="65" t="e">
        <f>N42/'Asset Summary'!Q43</f>
        <v>#DIV/0!</v>
      </c>
      <c r="P42" s="73">
        <f t="shared" si="5"/>
        <v>0</v>
      </c>
      <c r="R42" s="23"/>
      <c r="S42" s="23"/>
      <c r="T42" s="23"/>
      <c r="U42" s="23"/>
      <c r="V42" s="23"/>
    </row>
    <row r="43" spans="1:22" ht="21" x14ac:dyDescent="0.4">
      <c r="A43" s="39" t="s">
        <v>47</v>
      </c>
      <c r="B43" s="141">
        <v>0</v>
      </c>
      <c r="C43" s="65">
        <v>0</v>
      </c>
      <c r="D43" s="62">
        <v>0</v>
      </c>
      <c r="E43" s="141">
        <v>0</v>
      </c>
      <c r="F43" s="65" t="e">
        <f>E43/'Asset Summary'!E44</f>
        <v>#DIV/0!</v>
      </c>
      <c r="G43" s="62">
        <v>0</v>
      </c>
      <c r="H43" s="141">
        <v>0</v>
      </c>
      <c r="I43" s="65"/>
      <c r="J43" s="62">
        <v>0</v>
      </c>
      <c r="K43" s="141">
        <v>0</v>
      </c>
      <c r="L43" s="65"/>
      <c r="M43" s="62">
        <v>0</v>
      </c>
      <c r="N43" s="132">
        <f t="shared" si="4"/>
        <v>0</v>
      </c>
      <c r="O43" s="65">
        <f>N43/'Asset Summary'!Q44</f>
        <v>0</v>
      </c>
      <c r="P43" s="73">
        <f t="shared" si="5"/>
        <v>0</v>
      </c>
      <c r="R43" s="23"/>
      <c r="S43" s="23"/>
      <c r="T43" s="23"/>
      <c r="U43" s="23"/>
      <c r="V43" s="23"/>
    </row>
    <row r="44" spans="1:22" ht="21" x14ac:dyDescent="0.4">
      <c r="A44" s="39" t="s">
        <v>48</v>
      </c>
      <c r="B44" s="141">
        <v>0</v>
      </c>
      <c r="C44" s="65">
        <v>0</v>
      </c>
      <c r="D44" s="62">
        <v>0</v>
      </c>
      <c r="E44" s="141">
        <v>0</v>
      </c>
      <c r="F44" s="65" t="e">
        <f>E44/'Asset Summary'!E45</f>
        <v>#DIV/0!</v>
      </c>
      <c r="G44" s="62">
        <v>0</v>
      </c>
      <c r="H44" s="141">
        <v>0</v>
      </c>
      <c r="I44" s="65"/>
      <c r="J44" s="62">
        <v>0</v>
      </c>
      <c r="K44" s="141">
        <v>0</v>
      </c>
      <c r="L44" s="65"/>
      <c r="M44" s="62">
        <v>0</v>
      </c>
      <c r="N44" s="132">
        <f t="shared" si="4"/>
        <v>0</v>
      </c>
      <c r="O44" s="65" t="e">
        <f>N44/'Asset Summary'!Q45</f>
        <v>#DIV/0!</v>
      </c>
      <c r="P44" s="73">
        <f t="shared" si="5"/>
        <v>0</v>
      </c>
      <c r="R44" s="23"/>
      <c r="S44" s="23"/>
      <c r="T44" s="23"/>
      <c r="U44" s="23"/>
      <c r="V44" s="23"/>
    </row>
    <row r="45" spans="1:22" ht="21" x14ac:dyDescent="0.4">
      <c r="A45" s="39" t="s">
        <v>49</v>
      </c>
      <c r="B45" s="141">
        <v>0</v>
      </c>
      <c r="C45" s="65">
        <v>0</v>
      </c>
      <c r="D45" s="62">
        <v>0</v>
      </c>
      <c r="E45" s="141">
        <v>0</v>
      </c>
      <c r="F45" s="65">
        <f>E45/'Asset Summary'!E46</f>
        <v>0</v>
      </c>
      <c r="G45" s="62">
        <v>0</v>
      </c>
      <c r="H45" s="141">
        <v>0</v>
      </c>
      <c r="I45" s="65"/>
      <c r="J45" s="62">
        <v>0</v>
      </c>
      <c r="K45" s="141">
        <v>0</v>
      </c>
      <c r="L45" s="65"/>
      <c r="M45" s="62">
        <v>0</v>
      </c>
      <c r="N45" s="132">
        <f t="shared" si="4"/>
        <v>0</v>
      </c>
      <c r="O45" s="65">
        <f>N45/'Asset Summary'!Q46</f>
        <v>0</v>
      </c>
      <c r="P45" s="73">
        <f t="shared" si="5"/>
        <v>0</v>
      </c>
      <c r="R45" s="23"/>
      <c r="S45" s="23"/>
      <c r="T45" s="23"/>
      <c r="U45" s="23"/>
      <c r="V45" s="23"/>
    </row>
    <row r="46" spans="1:22" ht="21" x14ac:dyDescent="0.4">
      <c r="A46" s="39" t="s">
        <v>50</v>
      </c>
      <c r="B46" s="141">
        <v>0</v>
      </c>
      <c r="C46" s="65">
        <v>0</v>
      </c>
      <c r="D46" s="62">
        <v>0</v>
      </c>
      <c r="E46" s="141">
        <v>0</v>
      </c>
      <c r="F46" s="65">
        <f>E46/'Asset Summary'!E47</f>
        <v>0</v>
      </c>
      <c r="G46" s="62">
        <v>0</v>
      </c>
      <c r="H46" s="141">
        <v>0</v>
      </c>
      <c r="I46" s="65"/>
      <c r="J46" s="62">
        <v>0</v>
      </c>
      <c r="K46" s="141">
        <v>0</v>
      </c>
      <c r="L46" s="65"/>
      <c r="M46" s="62">
        <v>0</v>
      </c>
      <c r="N46" s="132">
        <f t="shared" si="4"/>
        <v>0</v>
      </c>
      <c r="O46" s="65">
        <f>N46/'Asset Summary'!Q47</f>
        <v>0</v>
      </c>
      <c r="P46" s="73">
        <f t="shared" si="5"/>
        <v>0</v>
      </c>
      <c r="R46" s="23"/>
      <c r="S46" s="23"/>
      <c r="T46" s="23"/>
      <c r="U46" s="23"/>
      <c r="V46" s="23"/>
    </row>
    <row r="47" spans="1:22" ht="21" x14ac:dyDescent="0.4">
      <c r="A47" s="40" t="s">
        <v>51</v>
      </c>
      <c r="B47" s="141">
        <v>0</v>
      </c>
      <c r="C47" s="65">
        <v>0</v>
      </c>
      <c r="D47" s="62">
        <v>0</v>
      </c>
      <c r="E47" s="141">
        <v>0</v>
      </c>
      <c r="F47" s="65">
        <f>E47/'Asset Summary'!E48</f>
        <v>0</v>
      </c>
      <c r="G47" s="62">
        <v>0</v>
      </c>
      <c r="H47" s="141">
        <v>0</v>
      </c>
      <c r="I47" s="65" t="e">
        <f>H47/'Asset Summary'!H48</f>
        <v>#DIV/0!</v>
      </c>
      <c r="J47" s="62">
        <v>0</v>
      </c>
      <c r="K47" s="141">
        <v>0</v>
      </c>
      <c r="L47" s="65" t="e">
        <f>K47/'Asset Summary'!K48</f>
        <v>#DIV/0!</v>
      </c>
      <c r="M47" s="62">
        <v>0</v>
      </c>
      <c r="N47" s="132">
        <f t="shared" si="4"/>
        <v>0</v>
      </c>
      <c r="O47" s="65">
        <f>N47/'Asset Summary'!Q48</f>
        <v>0</v>
      </c>
      <c r="P47" s="73">
        <f t="shared" si="5"/>
        <v>0</v>
      </c>
      <c r="R47" s="36"/>
      <c r="S47" s="11"/>
      <c r="T47" s="28"/>
      <c r="U47" s="28"/>
      <c r="V47" s="29"/>
    </row>
    <row r="48" spans="1:22" ht="21" x14ac:dyDescent="0.4">
      <c r="A48" s="40" t="s">
        <v>52</v>
      </c>
      <c r="B48" s="141">
        <v>0</v>
      </c>
      <c r="C48" s="65">
        <v>0</v>
      </c>
      <c r="D48" s="62">
        <v>0</v>
      </c>
      <c r="E48" s="141">
        <v>0</v>
      </c>
      <c r="F48" s="65">
        <f>E48/'Asset Summary'!E49</f>
        <v>0</v>
      </c>
      <c r="G48" s="62">
        <v>0</v>
      </c>
      <c r="H48" s="141">
        <v>0</v>
      </c>
      <c r="I48" s="65">
        <v>0</v>
      </c>
      <c r="J48" s="62">
        <v>0</v>
      </c>
      <c r="K48" s="141">
        <v>0</v>
      </c>
      <c r="L48" s="65">
        <v>0</v>
      </c>
      <c r="M48" s="62">
        <v>0</v>
      </c>
      <c r="N48" s="132">
        <f t="shared" si="4"/>
        <v>0</v>
      </c>
      <c r="O48" s="65">
        <f>N48/'Asset Summary'!Q49</f>
        <v>0</v>
      </c>
      <c r="P48" s="73">
        <f t="shared" si="5"/>
        <v>0</v>
      </c>
      <c r="R48" s="36"/>
      <c r="S48" s="11"/>
      <c r="T48" s="28"/>
      <c r="U48" s="28"/>
      <c r="V48" s="29"/>
    </row>
    <row r="49" spans="1:22" ht="21" x14ac:dyDescent="0.4">
      <c r="A49" s="40" t="s">
        <v>53</v>
      </c>
      <c r="B49" s="141">
        <v>0</v>
      </c>
      <c r="C49" s="65">
        <v>0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>
        <v>0</v>
      </c>
      <c r="J49" s="62">
        <v>0</v>
      </c>
      <c r="K49" s="141">
        <v>0</v>
      </c>
      <c r="L49" s="65">
        <v>0</v>
      </c>
      <c r="M49" s="62">
        <v>0</v>
      </c>
      <c r="N49" s="132">
        <f t="shared" si="4"/>
        <v>0</v>
      </c>
      <c r="O49" s="65">
        <f>N49/'Asset Summary'!Q50</f>
        <v>0</v>
      </c>
      <c r="P49" s="73">
        <f t="shared" ref="P49:P53" si="6">D49+G49+J49+M49</f>
        <v>0</v>
      </c>
      <c r="R49" s="36"/>
      <c r="S49" s="11"/>
      <c r="T49" s="28"/>
      <c r="U49" s="28"/>
      <c r="V49" s="29"/>
    </row>
    <row r="50" spans="1:22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v>0</v>
      </c>
      <c r="J50" s="62">
        <v>0</v>
      </c>
      <c r="K50" s="141">
        <v>0</v>
      </c>
      <c r="L50" s="65">
        <v>0</v>
      </c>
      <c r="M50" s="62">
        <v>0</v>
      </c>
      <c r="N50" s="132">
        <f t="shared" si="4"/>
        <v>0</v>
      </c>
      <c r="O50" s="65">
        <f>N50/'Asset Summary'!Q51</f>
        <v>0</v>
      </c>
      <c r="P50" s="73">
        <f t="shared" si="6"/>
        <v>0</v>
      </c>
      <c r="R50" s="23"/>
      <c r="S50" s="23"/>
      <c r="T50" s="23"/>
      <c r="U50" s="23"/>
      <c r="V50" s="23"/>
    </row>
    <row r="51" spans="1:22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33">
        <f t="shared" si="4"/>
        <v>0</v>
      </c>
      <c r="O51" s="65">
        <f>N51/'Asset Summary'!Q52</f>
        <v>0</v>
      </c>
      <c r="P51" s="73">
        <f t="shared" si="6"/>
        <v>0</v>
      </c>
      <c r="R51" s="23"/>
      <c r="S51" s="11"/>
      <c r="T51" s="28"/>
      <c r="U51" s="30"/>
      <c r="V51" s="29"/>
    </row>
    <row r="52" spans="1:22" ht="21" x14ac:dyDescent="0.4">
      <c r="A52" s="40" t="s">
        <v>56</v>
      </c>
      <c r="B52" s="141">
        <v>0</v>
      </c>
      <c r="C52" s="65">
        <f>B52/'Asset Summary'!B53</f>
        <v>0</v>
      </c>
      <c r="D52" s="62">
        <v>0</v>
      </c>
      <c r="E52" s="141">
        <v>0</v>
      </c>
      <c r="F52" s="65">
        <v>0</v>
      </c>
      <c r="G52" s="62">
        <v>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>
        <v>0</v>
      </c>
      <c r="M52" s="62">
        <v>0</v>
      </c>
      <c r="N52" s="133">
        <f t="shared" si="4"/>
        <v>0</v>
      </c>
      <c r="O52" s="65">
        <f>N52/'Asset Summary'!Q53</f>
        <v>0</v>
      </c>
      <c r="P52" s="73">
        <f t="shared" si="6"/>
        <v>0</v>
      </c>
      <c r="R52" s="23"/>
      <c r="S52" s="11"/>
      <c r="T52" s="28"/>
      <c r="U52" s="28"/>
      <c r="V52" s="29"/>
    </row>
    <row r="53" spans="1:22" ht="21" x14ac:dyDescent="0.4">
      <c r="A53" s="40" t="s">
        <v>57</v>
      </c>
      <c r="B53" s="142">
        <v>0</v>
      </c>
      <c r="C53" s="65">
        <v>0</v>
      </c>
      <c r="D53" s="124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0</v>
      </c>
      <c r="L53" s="65">
        <v>0</v>
      </c>
      <c r="M53" s="124">
        <v>0</v>
      </c>
      <c r="N53" s="133">
        <f t="shared" si="4"/>
        <v>0</v>
      </c>
      <c r="O53" s="65">
        <f>N53/'Asset Summary'!Q54</f>
        <v>0</v>
      </c>
      <c r="P53" s="73">
        <f t="shared" si="6"/>
        <v>0</v>
      </c>
      <c r="R53" s="23"/>
      <c r="S53" s="11"/>
      <c r="T53" s="28"/>
      <c r="U53" s="28"/>
      <c r="V53" s="29"/>
    </row>
    <row r="54" spans="1:22" ht="21.6" thickBot="1" x14ac:dyDescent="0.45">
      <c r="A54" s="46" t="s">
        <v>15</v>
      </c>
      <c r="B54" s="140">
        <f t="shared" ref="B54:P54" si="7">SUM(B35:B53)</f>
        <v>0</v>
      </c>
      <c r="C54" s="109">
        <f>B54/'Asset Summary'!B55</f>
        <v>0</v>
      </c>
      <c r="D54" s="125">
        <f t="shared" si="7"/>
        <v>0</v>
      </c>
      <c r="E54" s="143">
        <f t="shared" si="7"/>
        <v>0</v>
      </c>
      <c r="F54" s="109">
        <f>E54/'Asset Summary'!E55</f>
        <v>0</v>
      </c>
      <c r="G54" s="64">
        <f t="shared" si="7"/>
        <v>0</v>
      </c>
      <c r="H54" s="143">
        <f t="shared" si="7"/>
        <v>0</v>
      </c>
      <c r="I54" s="109">
        <f>H54/'Asset Summary'!H55</f>
        <v>0</v>
      </c>
      <c r="J54" s="64">
        <f t="shared" si="7"/>
        <v>0</v>
      </c>
      <c r="K54" s="143">
        <f t="shared" si="7"/>
        <v>0</v>
      </c>
      <c r="L54" s="109">
        <f>K54/'Asset Summary'!K55</f>
        <v>0</v>
      </c>
      <c r="M54" s="125">
        <f t="shared" si="7"/>
        <v>0</v>
      </c>
      <c r="N54" s="143">
        <f t="shared" si="7"/>
        <v>0</v>
      </c>
      <c r="O54" s="101">
        <f>N54/'Asset Summary'!Q55</f>
        <v>0</v>
      </c>
      <c r="P54" s="126">
        <f t="shared" si="7"/>
        <v>0</v>
      </c>
      <c r="R54" s="23"/>
      <c r="S54" s="23"/>
      <c r="T54" s="23"/>
      <c r="U54" s="23"/>
      <c r="V54" s="23"/>
    </row>
    <row r="55" spans="1:22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11"/>
      <c r="P55" s="28"/>
    </row>
    <row r="56" spans="1:22" ht="20.25" customHeight="1" x14ac:dyDescent="0.3">
      <c r="A56" s="26"/>
      <c r="H56" s="37"/>
      <c r="J56" s="37"/>
      <c r="K56" s="3"/>
      <c r="L56" s="3"/>
      <c r="M56" s="3"/>
      <c r="N56" s="3"/>
    </row>
    <row r="57" spans="1:22" ht="26.4" thickBot="1" x14ac:dyDescent="0.55000000000000004">
      <c r="A57" s="55" t="s">
        <v>28</v>
      </c>
    </row>
    <row r="58" spans="1:22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</row>
    <row r="59" spans="1:22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</row>
    <row r="60" spans="1:22" ht="21" x14ac:dyDescent="0.4">
      <c r="A60" s="39" t="s">
        <v>39</v>
      </c>
      <c r="B60" s="148">
        <v>0</v>
      </c>
      <c r="C60" s="180">
        <f>B60/'Asset Summary'!B61</f>
        <v>0</v>
      </c>
      <c r="D60" s="4"/>
      <c r="E60" s="128"/>
      <c r="F60" s="128"/>
      <c r="I60" s="127"/>
      <c r="J60" s="128"/>
      <c r="K60" s="128"/>
      <c r="L60" s="128"/>
      <c r="M60" s="128"/>
      <c r="N60" s="128"/>
      <c r="O60" s="128"/>
    </row>
    <row r="61" spans="1:22" ht="21" x14ac:dyDescent="0.4">
      <c r="A61" s="39" t="s">
        <v>40</v>
      </c>
      <c r="B61" s="148">
        <v>0</v>
      </c>
      <c r="C61" s="180">
        <f>B61/'Asset Summary'!B62</f>
        <v>0</v>
      </c>
      <c r="D61" s="4"/>
      <c r="E61" s="128"/>
      <c r="F61" s="128"/>
      <c r="I61" s="127"/>
      <c r="J61" s="128"/>
      <c r="K61" s="128"/>
      <c r="L61" s="128"/>
      <c r="M61" s="128"/>
      <c r="N61" s="128"/>
      <c r="O61" s="128"/>
    </row>
    <row r="62" spans="1:22" ht="21" x14ac:dyDescent="0.4">
      <c r="A62" s="39" t="s">
        <v>41</v>
      </c>
      <c r="B62" s="148">
        <v>0</v>
      </c>
      <c r="C62" s="180">
        <f>B62/'Asset Summary'!B63</f>
        <v>0</v>
      </c>
      <c r="D62" s="4"/>
      <c r="E62" s="128"/>
      <c r="F62" s="128"/>
      <c r="I62" s="127"/>
      <c r="J62" s="128"/>
      <c r="K62" s="128"/>
      <c r="L62" s="128"/>
      <c r="M62" s="128"/>
      <c r="N62" s="128"/>
      <c r="O62" s="128"/>
    </row>
    <row r="63" spans="1:22" ht="21" x14ac:dyDescent="0.4">
      <c r="A63" s="39" t="s">
        <v>42</v>
      </c>
      <c r="B63" s="148">
        <v>0</v>
      </c>
      <c r="C63" s="180">
        <f>B63/'Asset Summary'!B64</f>
        <v>0</v>
      </c>
      <c r="D63" s="4"/>
      <c r="E63" s="128"/>
      <c r="F63" s="128"/>
      <c r="I63" s="127"/>
      <c r="J63" s="128"/>
      <c r="K63" s="128"/>
      <c r="L63" s="128"/>
      <c r="M63" s="128"/>
      <c r="N63" s="128"/>
      <c r="O63" s="128"/>
    </row>
    <row r="64" spans="1:22" ht="21" x14ac:dyDescent="0.4">
      <c r="A64" s="39" t="s">
        <v>43</v>
      </c>
      <c r="B64" s="148">
        <v>0</v>
      </c>
      <c r="C64" s="180">
        <f>B64/'Asset Summary'!B65</f>
        <v>0</v>
      </c>
      <c r="D64" s="4"/>
      <c r="E64" s="128"/>
      <c r="F64" s="128"/>
      <c r="I64" s="127"/>
      <c r="J64" s="128"/>
      <c r="K64" s="128"/>
      <c r="L64" s="128"/>
      <c r="M64" s="128"/>
      <c r="N64" s="128"/>
      <c r="O64" s="128"/>
    </row>
    <row r="65" spans="1:15" ht="21" x14ac:dyDescent="0.4">
      <c r="A65" s="39" t="s">
        <v>44</v>
      </c>
      <c r="B65" s="148">
        <v>0</v>
      </c>
      <c r="C65" s="180">
        <f>B65/'Asset Summary'!B66</f>
        <v>0</v>
      </c>
      <c r="D65" s="4"/>
      <c r="E65" s="128"/>
      <c r="F65" s="128"/>
      <c r="I65" s="127"/>
      <c r="J65" s="128"/>
      <c r="K65" s="128"/>
      <c r="L65" s="128"/>
      <c r="M65" s="128"/>
      <c r="N65" s="128"/>
      <c r="O65" s="128"/>
    </row>
    <row r="66" spans="1:15" ht="21" x14ac:dyDescent="0.4">
      <c r="A66" s="39" t="s">
        <v>45</v>
      </c>
      <c r="B66" s="148">
        <v>0</v>
      </c>
      <c r="C66" s="180">
        <f>B66/'Asset Summary'!B67</f>
        <v>0</v>
      </c>
      <c r="D66" s="4"/>
      <c r="E66" s="128"/>
      <c r="F66" s="128"/>
      <c r="I66" s="127"/>
      <c r="J66" s="128"/>
      <c r="K66" s="128"/>
      <c r="L66" s="128"/>
      <c r="M66" s="128"/>
      <c r="N66" s="128"/>
      <c r="O66" s="128"/>
    </row>
    <row r="67" spans="1:15" ht="21" x14ac:dyDescent="0.4">
      <c r="A67" s="39" t="s">
        <v>46</v>
      </c>
      <c r="B67" s="148">
        <v>0</v>
      </c>
      <c r="C67" s="180">
        <f>B67/'Asset Summary'!B68</f>
        <v>0</v>
      </c>
      <c r="D67" s="4"/>
      <c r="E67" s="128"/>
      <c r="F67" s="128"/>
      <c r="I67" s="127"/>
      <c r="J67" s="128"/>
      <c r="K67" s="128"/>
      <c r="L67" s="128"/>
      <c r="M67" s="128"/>
      <c r="N67" s="128"/>
      <c r="O67" s="128"/>
    </row>
    <row r="68" spans="1:15" ht="21" x14ac:dyDescent="0.4">
      <c r="A68" s="39" t="s">
        <v>47</v>
      </c>
      <c r="B68" s="148">
        <v>3</v>
      </c>
      <c r="C68" s="180">
        <f>B68/'Asset Summary'!B69</f>
        <v>5.016722408026756E-3</v>
      </c>
      <c r="D68" s="4"/>
      <c r="E68" s="128"/>
      <c r="F68" s="128"/>
      <c r="I68" s="127"/>
      <c r="J68" s="128"/>
      <c r="K68" s="128"/>
      <c r="L68" s="128"/>
      <c r="M68" s="128"/>
      <c r="N68" s="128"/>
      <c r="O68" s="128"/>
    </row>
    <row r="69" spans="1:15" ht="21" x14ac:dyDescent="0.4">
      <c r="A69" s="39" t="s">
        <v>48</v>
      </c>
      <c r="B69" s="148">
        <v>0</v>
      </c>
      <c r="C69" s="180">
        <f>B69/'Asset Summary'!B70</f>
        <v>0</v>
      </c>
      <c r="D69" s="4"/>
      <c r="E69" s="128"/>
      <c r="F69" s="128"/>
      <c r="I69" s="127"/>
      <c r="J69" s="128"/>
      <c r="K69" s="128"/>
      <c r="L69" s="128"/>
      <c r="M69" s="128"/>
      <c r="N69" s="128"/>
      <c r="O69" s="128"/>
    </row>
    <row r="70" spans="1:15" ht="21" x14ac:dyDescent="0.4">
      <c r="A70" s="39" t="s">
        <v>49</v>
      </c>
      <c r="B70" s="148">
        <v>0</v>
      </c>
      <c r="C70" s="180">
        <f>B70/'Asset Summary'!B71</f>
        <v>0</v>
      </c>
      <c r="D70" s="4"/>
      <c r="E70" s="128"/>
      <c r="F70" s="128"/>
      <c r="I70" s="127"/>
      <c r="J70" s="128"/>
      <c r="K70" s="128"/>
      <c r="L70" s="128"/>
      <c r="M70" s="128"/>
      <c r="N70" s="128"/>
      <c r="O70" s="128"/>
    </row>
    <row r="71" spans="1:15" ht="21" x14ac:dyDescent="0.4">
      <c r="A71" s="39" t="s">
        <v>50</v>
      </c>
      <c r="B71" s="148">
        <v>0</v>
      </c>
      <c r="C71" s="180">
        <f>B71/'Asset Summary'!B72</f>
        <v>0</v>
      </c>
      <c r="D71" s="4"/>
      <c r="E71" s="128"/>
      <c r="F71" s="128"/>
      <c r="I71" s="127"/>
      <c r="J71" s="128"/>
      <c r="K71" s="128"/>
      <c r="L71" s="128"/>
      <c r="M71" s="128"/>
      <c r="N71" s="128"/>
      <c r="O71" s="128"/>
    </row>
    <row r="72" spans="1:15" ht="21" x14ac:dyDescent="0.4">
      <c r="A72" s="40" t="s">
        <v>51</v>
      </c>
      <c r="B72" s="148">
        <v>1</v>
      </c>
      <c r="C72" s="180">
        <f>B72/'Asset Summary'!B73</f>
        <v>1.3368983948763337E-3</v>
      </c>
      <c r="D72" s="132"/>
      <c r="E72" s="128"/>
      <c r="F72" s="128"/>
      <c r="I72" s="127"/>
      <c r="J72" s="128"/>
      <c r="K72" s="128"/>
      <c r="L72" s="128"/>
      <c r="M72" s="128"/>
      <c r="N72" s="128"/>
      <c r="O72" s="128"/>
    </row>
    <row r="73" spans="1:15" ht="21" x14ac:dyDescent="0.4">
      <c r="A73" s="40" t="s">
        <v>52</v>
      </c>
      <c r="B73" s="138">
        <v>0</v>
      </c>
      <c r="C73" s="180">
        <f>B73/'Asset Summary'!B74</f>
        <v>0</v>
      </c>
      <c r="D73" s="132"/>
      <c r="E73" s="128"/>
      <c r="F73" s="128"/>
      <c r="I73" s="127"/>
      <c r="J73" s="128"/>
      <c r="K73" s="128"/>
      <c r="L73" s="128"/>
      <c r="M73" s="128"/>
      <c r="N73" s="128"/>
      <c r="O73" s="128"/>
    </row>
    <row r="74" spans="1:15" ht="21" x14ac:dyDescent="0.4">
      <c r="A74" s="40" t="s">
        <v>53</v>
      </c>
      <c r="B74" s="148">
        <v>0</v>
      </c>
      <c r="C74" s="180">
        <f>B74/'Asset Summary'!B75</f>
        <v>0</v>
      </c>
      <c r="D74" s="132"/>
      <c r="E74" s="128"/>
      <c r="F74" s="128"/>
      <c r="I74" s="127"/>
      <c r="J74" s="128"/>
      <c r="K74" s="128"/>
      <c r="L74" s="128"/>
      <c r="M74" s="128"/>
      <c r="N74" s="128"/>
      <c r="O74" s="128"/>
    </row>
    <row r="75" spans="1:15" ht="21" x14ac:dyDescent="0.4">
      <c r="A75" s="40" t="s">
        <v>54</v>
      </c>
      <c r="B75" s="138">
        <v>3</v>
      </c>
      <c r="C75" s="180">
        <f>B75/'Asset Summary'!B76</f>
        <v>2.2848438702048148E-3</v>
      </c>
      <c r="D75" s="4"/>
      <c r="E75" s="128"/>
      <c r="F75" s="128"/>
      <c r="I75" s="127"/>
      <c r="J75" s="128"/>
      <c r="K75" s="128"/>
      <c r="L75" s="128"/>
      <c r="M75" s="128"/>
      <c r="N75" s="128"/>
      <c r="O75" s="128"/>
    </row>
    <row r="76" spans="1:15" ht="21" x14ac:dyDescent="0.4">
      <c r="A76" s="40" t="s">
        <v>55</v>
      </c>
      <c r="B76" s="138">
        <v>0</v>
      </c>
      <c r="C76" s="180">
        <f>B76/'Asset Summary'!B77</f>
        <v>0</v>
      </c>
      <c r="D76" s="132"/>
      <c r="E76" s="128"/>
      <c r="F76" s="128"/>
      <c r="I76" s="127"/>
      <c r="J76" s="128"/>
      <c r="K76" s="128"/>
      <c r="L76" s="128"/>
      <c r="M76" s="128"/>
      <c r="N76" s="128"/>
      <c r="O76" s="128"/>
    </row>
    <row r="77" spans="1:15" ht="21" x14ac:dyDescent="0.4">
      <c r="A77" s="40" t="s">
        <v>56</v>
      </c>
      <c r="B77" s="138">
        <v>4</v>
      </c>
      <c r="C77" s="180">
        <f>B77/'Asset Summary'!B78</f>
        <v>3.8051750380517502E-4</v>
      </c>
      <c r="D77" s="132"/>
      <c r="E77" s="128"/>
      <c r="F77" s="128"/>
      <c r="I77" s="127"/>
      <c r="J77" s="128"/>
      <c r="K77" s="128"/>
      <c r="L77" s="128"/>
      <c r="M77" s="128"/>
      <c r="N77" s="128"/>
      <c r="O77" s="128"/>
    </row>
    <row r="78" spans="1:15" ht="21" x14ac:dyDescent="0.4">
      <c r="A78" s="40" t="s">
        <v>57</v>
      </c>
      <c r="B78" s="139">
        <v>4</v>
      </c>
      <c r="C78" s="180">
        <f>B78/'Asset Summary'!B79</f>
        <v>9.6153845842142406E-3</v>
      </c>
      <c r="D78" s="4"/>
      <c r="E78" s="128"/>
      <c r="F78" s="128"/>
    </row>
    <row r="79" spans="1:15" ht="21.6" thickBot="1" x14ac:dyDescent="0.45">
      <c r="A79" s="46" t="s">
        <v>15</v>
      </c>
      <c r="B79" s="140">
        <f>SUM(B60:B78)</f>
        <v>15</v>
      </c>
      <c r="C79" s="182">
        <f>B79/'Asset Summary'!B80</f>
        <v>6.0748420542487106E-4</v>
      </c>
      <c r="D79" s="3"/>
    </row>
    <row r="80" spans="1:15" ht="15.75" customHeight="1" x14ac:dyDescent="0.3">
      <c r="B80" s="2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topLeftCell="A58" zoomScale="70" zoomScaleNormal="70" workbookViewId="0">
      <pane xSplit="1" topLeftCell="B1" activePane="topRight" state="frozen"/>
      <selection activeCell="A28" sqref="A28"/>
      <selection pane="topRight" activeCell="B81" sqref="B81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32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2">
        <v>0</v>
      </c>
      <c r="C8" s="66">
        <f>B8/'Asset Summary'!B8</f>
        <v>0</v>
      </c>
      <c r="D8" s="153">
        <v>0</v>
      </c>
      <c r="E8" s="151">
        <v>0</v>
      </c>
      <c r="F8" s="81">
        <f>E8/'Asset Summary'!E8</f>
        <v>0</v>
      </c>
      <c r="G8" s="153">
        <v>0</v>
      </c>
      <c r="H8" s="132">
        <v>0</v>
      </c>
      <c r="I8" s="66">
        <f>H8/'Asset Summary'!H8</f>
        <v>0</v>
      </c>
      <c r="J8" s="62">
        <v>0</v>
      </c>
      <c r="K8" s="133">
        <f t="shared" ref="K8:K24" si="0">B8+E8+H8</f>
        <v>0</v>
      </c>
      <c r="L8" s="94">
        <f>K8/'Asset Summary'!K8</f>
        <v>0</v>
      </c>
      <c r="M8" s="73">
        <f>D8+G8+J8</f>
        <v>0</v>
      </c>
      <c r="N8" s="20"/>
      <c r="O8" s="20"/>
      <c r="P8" s="20"/>
    </row>
    <row r="9" spans="1:33" ht="21" x14ac:dyDescent="0.4">
      <c r="A9" s="39" t="s">
        <v>40</v>
      </c>
      <c r="B9" s="152">
        <v>0</v>
      </c>
      <c r="C9" s="66">
        <f>B9/'Asset Summary'!B9</f>
        <v>0</v>
      </c>
      <c r="D9" s="153">
        <v>0</v>
      </c>
      <c r="E9" s="151">
        <v>0</v>
      </c>
      <c r="F9" s="81">
        <f>E9/'Asset Summary'!E9</f>
        <v>0</v>
      </c>
      <c r="G9" s="153">
        <v>0</v>
      </c>
      <c r="H9" s="132">
        <v>0</v>
      </c>
      <c r="I9" s="66">
        <f>H9/'Asset Summary'!H9</f>
        <v>0</v>
      </c>
      <c r="J9" s="62">
        <v>0</v>
      </c>
      <c r="K9" s="133">
        <f t="shared" si="0"/>
        <v>0</v>
      </c>
      <c r="L9" s="94">
        <f>K9/'Asset Summary'!K9</f>
        <v>0</v>
      </c>
      <c r="M9" s="73">
        <f t="shared" ref="M9:M26" si="1">D9+G9+J9</f>
        <v>0</v>
      </c>
      <c r="N9" s="20"/>
      <c r="O9" s="20"/>
      <c r="P9" s="20"/>
    </row>
    <row r="10" spans="1:33" ht="21" x14ac:dyDescent="0.4">
      <c r="A10" s="39" t="s">
        <v>41</v>
      </c>
      <c r="B10" s="152">
        <v>3</v>
      </c>
      <c r="C10" s="66">
        <f>B10/'Asset Summary'!B10</f>
        <v>4.6153846153846156E-2</v>
      </c>
      <c r="D10" s="153">
        <v>237181</v>
      </c>
      <c r="E10" s="151">
        <v>1</v>
      </c>
      <c r="F10" s="81">
        <f>E10/'Asset Summary'!E10</f>
        <v>1.6393442622950821E-2</v>
      </c>
      <c r="G10" s="153">
        <v>15689</v>
      </c>
      <c r="H10" s="132">
        <v>0</v>
      </c>
      <c r="I10" s="66">
        <f>H10/'Asset Summary'!H10</f>
        <v>0</v>
      </c>
      <c r="J10" s="62">
        <v>0</v>
      </c>
      <c r="K10" s="133">
        <f t="shared" si="0"/>
        <v>4</v>
      </c>
      <c r="L10" s="94">
        <f>K10/'Asset Summary'!K10</f>
        <v>3.0769230769230771E-2</v>
      </c>
      <c r="M10" s="73">
        <f t="shared" si="1"/>
        <v>252870</v>
      </c>
      <c r="N10" s="20"/>
      <c r="O10" s="20"/>
      <c r="P10" s="20"/>
    </row>
    <row r="11" spans="1:33" ht="21" x14ac:dyDescent="0.4">
      <c r="A11" s="39" t="s">
        <v>42</v>
      </c>
      <c r="B11" s="152">
        <v>0</v>
      </c>
      <c r="C11" s="66">
        <f>B11/'Asset Summary'!B11</f>
        <v>0</v>
      </c>
      <c r="D11" s="153">
        <v>0</v>
      </c>
      <c r="E11" s="151">
        <v>0</v>
      </c>
      <c r="F11" s="81">
        <f>E11/'Asset Summary'!E11</f>
        <v>0</v>
      </c>
      <c r="G11" s="153">
        <v>0</v>
      </c>
      <c r="H11" s="132">
        <v>0</v>
      </c>
      <c r="I11" s="66">
        <f>H11/'Asset Summary'!H11</f>
        <v>0</v>
      </c>
      <c r="J11" s="62">
        <v>0</v>
      </c>
      <c r="K11" s="133">
        <f t="shared" si="0"/>
        <v>0</v>
      </c>
      <c r="L11" s="94">
        <f>K11/'Asset Summary'!K11</f>
        <v>0</v>
      </c>
      <c r="M11" s="73">
        <f t="shared" si="1"/>
        <v>0</v>
      </c>
      <c r="N11" s="20"/>
      <c r="O11" s="20"/>
      <c r="P11" s="20"/>
    </row>
    <row r="12" spans="1:33" ht="21" x14ac:dyDescent="0.4">
      <c r="A12" s="39" t="s">
        <v>43</v>
      </c>
      <c r="B12" s="152">
        <v>3</v>
      </c>
      <c r="C12" s="66">
        <f>B12/'Asset Summary'!B12</f>
        <v>2.0689655172413793E-2</v>
      </c>
      <c r="D12" s="153">
        <v>154400</v>
      </c>
      <c r="E12" s="151">
        <v>11</v>
      </c>
      <c r="F12" s="81">
        <f>E12/'Asset Summary'!E12</f>
        <v>0.2</v>
      </c>
      <c r="G12" s="153">
        <v>582200</v>
      </c>
      <c r="H12" s="132">
        <v>0</v>
      </c>
      <c r="I12" s="66">
        <f>H12/'Asset Summary'!H12</f>
        <v>0</v>
      </c>
      <c r="J12" s="62">
        <v>0</v>
      </c>
      <c r="K12" s="133">
        <f t="shared" si="0"/>
        <v>14</v>
      </c>
      <c r="L12" s="94">
        <f>K12/'Asset Summary'!K12</f>
        <v>6.6037735849056603E-2</v>
      </c>
      <c r="M12" s="73">
        <f t="shared" si="1"/>
        <v>736600</v>
      </c>
      <c r="N12" s="20"/>
      <c r="O12" s="20"/>
      <c r="P12" s="20"/>
    </row>
    <row r="13" spans="1:33" ht="21" x14ac:dyDescent="0.4">
      <c r="A13" s="39" t="s">
        <v>44</v>
      </c>
      <c r="B13" s="152">
        <v>394</v>
      </c>
      <c r="C13" s="66">
        <f>B13/'Asset Summary'!B13</f>
        <v>0.67697594501718217</v>
      </c>
      <c r="D13" s="153">
        <v>23055040</v>
      </c>
      <c r="E13" s="151">
        <v>44</v>
      </c>
      <c r="F13" s="81">
        <f>E13/'Asset Summary'!E13</f>
        <v>0.30769230769230771</v>
      </c>
      <c r="G13" s="153">
        <v>2594666</v>
      </c>
      <c r="H13" s="132">
        <v>8</v>
      </c>
      <c r="I13" s="66">
        <f>H13/'Asset Summary'!H13</f>
        <v>0.25806451612903225</v>
      </c>
      <c r="J13" s="62">
        <v>3291650</v>
      </c>
      <c r="K13" s="133">
        <f t="shared" si="0"/>
        <v>446</v>
      </c>
      <c r="L13" s="94">
        <f>K13/'Asset Summary'!K13</f>
        <v>0.58994708994709</v>
      </c>
      <c r="M13" s="73">
        <f t="shared" si="1"/>
        <v>28941356</v>
      </c>
      <c r="N13" s="20"/>
      <c r="O13" s="20"/>
      <c r="P13" s="20"/>
    </row>
    <row r="14" spans="1:33" ht="21" x14ac:dyDescent="0.4">
      <c r="A14" s="39" t="s">
        <v>45</v>
      </c>
      <c r="B14" s="152">
        <v>0</v>
      </c>
      <c r="C14" s="66">
        <f>B14/'Asset Summary'!B14</f>
        <v>0</v>
      </c>
      <c r="D14" s="153">
        <v>0</v>
      </c>
      <c r="E14" s="151">
        <v>0</v>
      </c>
      <c r="F14" s="81">
        <f>E14/'Asset Summary'!E14</f>
        <v>0</v>
      </c>
      <c r="G14" s="153">
        <v>0</v>
      </c>
      <c r="H14" s="132">
        <v>0</v>
      </c>
      <c r="I14" s="66">
        <f>H14/'Asset Summary'!H14</f>
        <v>0</v>
      </c>
      <c r="J14" s="62">
        <v>0</v>
      </c>
      <c r="K14" s="133">
        <f t="shared" si="0"/>
        <v>0</v>
      </c>
      <c r="L14" s="94">
        <f>K14/'Asset Summary'!K14</f>
        <v>0</v>
      </c>
      <c r="M14" s="73">
        <f t="shared" si="1"/>
        <v>0</v>
      </c>
      <c r="N14" s="20"/>
      <c r="O14" s="20"/>
      <c r="P14" s="20"/>
    </row>
    <row r="15" spans="1:33" ht="21" x14ac:dyDescent="0.4">
      <c r="A15" s="39" t="s">
        <v>46</v>
      </c>
      <c r="B15" s="152">
        <v>0</v>
      </c>
      <c r="C15" s="66">
        <f>B15/'Asset Summary'!B15</f>
        <v>0</v>
      </c>
      <c r="D15" s="153">
        <v>0</v>
      </c>
      <c r="E15" s="151">
        <v>0</v>
      </c>
      <c r="F15" s="81">
        <f>E15/'Asset Summary'!E15</f>
        <v>0</v>
      </c>
      <c r="G15" s="153">
        <v>0</v>
      </c>
      <c r="H15" s="132">
        <v>0</v>
      </c>
      <c r="I15" s="66">
        <v>0</v>
      </c>
      <c r="J15" s="62">
        <v>0</v>
      </c>
      <c r="K15" s="133">
        <f t="shared" si="0"/>
        <v>0</v>
      </c>
      <c r="L15" s="94">
        <f>K15/'Asset Summary'!K15</f>
        <v>0</v>
      </c>
      <c r="M15" s="73">
        <f t="shared" si="1"/>
        <v>0</v>
      </c>
      <c r="N15" s="20"/>
      <c r="O15" s="20"/>
      <c r="P15" s="20"/>
    </row>
    <row r="16" spans="1:33" ht="21" x14ac:dyDescent="0.4">
      <c r="A16" s="39" t="s">
        <v>47</v>
      </c>
      <c r="B16" s="152">
        <v>0</v>
      </c>
      <c r="C16" s="66">
        <f>B16/'Asset Summary'!B16</f>
        <v>0</v>
      </c>
      <c r="D16" s="153">
        <v>0</v>
      </c>
      <c r="E16" s="151">
        <v>0</v>
      </c>
      <c r="F16" s="81">
        <f>E16/'Asset Summary'!E16</f>
        <v>0</v>
      </c>
      <c r="G16" s="153">
        <v>0</v>
      </c>
      <c r="H16" s="132">
        <v>0</v>
      </c>
      <c r="I16" s="66">
        <f>H16/'Asset Summary'!H16</f>
        <v>0</v>
      </c>
      <c r="J16" s="62">
        <v>0</v>
      </c>
      <c r="K16" s="133">
        <f t="shared" si="0"/>
        <v>0</v>
      </c>
      <c r="L16" s="94">
        <f>K16/'Asset Summary'!K16</f>
        <v>0</v>
      </c>
      <c r="M16" s="73">
        <f t="shared" si="1"/>
        <v>0</v>
      </c>
      <c r="N16" s="20"/>
      <c r="O16" s="20"/>
      <c r="P16" s="20"/>
    </row>
    <row r="17" spans="1:25" ht="21" x14ac:dyDescent="0.4">
      <c r="A17" s="39" t="s">
        <v>48</v>
      </c>
      <c r="B17" s="152">
        <v>0</v>
      </c>
      <c r="C17" s="66">
        <f>B17/'Asset Summary'!B17</f>
        <v>0</v>
      </c>
      <c r="D17" s="153">
        <v>0</v>
      </c>
      <c r="E17" s="151">
        <v>0</v>
      </c>
      <c r="F17" s="81">
        <f>E17/'Asset Summary'!E17</f>
        <v>0</v>
      </c>
      <c r="G17" s="153">
        <v>0</v>
      </c>
      <c r="H17" s="132">
        <v>0</v>
      </c>
      <c r="I17" s="66">
        <f>H17/'Asset Summary'!H17</f>
        <v>0</v>
      </c>
      <c r="J17" s="62">
        <v>0</v>
      </c>
      <c r="K17" s="133">
        <f t="shared" si="0"/>
        <v>0</v>
      </c>
      <c r="L17" s="94">
        <f>K17/'Asset Summary'!K17</f>
        <v>0</v>
      </c>
      <c r="M17" s="73">
        <f t="shared" si="1"/>
        <v>0</v>
      </c>
      <c r="N17" s="20"/>
      <c r="O17" s="20"/>
      <c r="P17" s="20"/>
    </row>
    <row r="18" spans="1:25" ht="21" x14ac:dyDescent="0.4">
      <c r="A18" s="39" t="s">
        <v>49</v>
      </c>
      <c r="B18" s="152">
        <v>0</v>
      </c>
      <c r="C18" s="66">
        <f>B18/'Asset Summary'!B18</f>
        <v>0</v>
      </c>
      <c r="D18" s="153">
        <v>0</v>
      </c>
      <c r="E18" s="151">
        <v>0</v>
      </c>
      <c r="F18" s="81">
        <f>E18/'Asset Summary'!E18</f>
        <v>0</v>
      </c>
      <c r="G18" s="153">
        <v>0</v>
      </c>
      <c r="H18" s="132">
        <v>0</v>
      </c>
      <c r="I18" s="66">
        <f>H18/'Asset Summary'!H18</f>
        <v>0</v>
      </c>
      <c r="J18" s="62">
        <v>0</v>
      </c>
      <c r="K18" s="133">
        <f t="shared" si="0"/>
        <v>0</v>
      </c>
      <c r="L18" s="94">
        <f>K18/'Asset Summary'!K18</f>
        <v>0</v>
      </c>
      <c r="M18" s="73">
        <f t="shared" si="1"/>
        <v>0</v>
      </c>
      <c r="N18" s="20"/>
      <c r="O18" s="20"/>
      <c r="P18" s="20"/>
    </row>
    <row r="19" spans="1:25" ht="21" x14ac:dyDescent="0.4">
      <c r="A19" s="39" t="s">
        <v>50</v>
      </c>
      <c r="B19" s="152">
        <v>0</v>
      </c>
      <c r="C19" s="66">
        <f>B19/'Asset Summary'!B19</f>
        <v>0</v>
      </c>
      <c r="D19" s="153">
        <v>0</v>
      </c>
      <c r="E19" s="151">
        <v>0</v>
      </c>
      <c r="F19" s="81">
        <f>E19/'Asset Summary'!E19</f>
        <v>0</v>
      </c>
      <c r="G19" s="153">
        <v>0</v>
      </c>
      <c r="H19" s="132">
        <v>0</v>
      </c>
      <c r="I19" s="66">
        <f>H19/'Asset Summary'!H19</f>
        <v>0</v>
      </c>
      <c r="J19" s="62">
        <v>0</v>
      </c>
      <c r="K19" s="133">
        <f t="shared" si="0"/>
        <v>0</v>
      </c>
      <c r="L19" s="94">
        <f>K19/'Asset Summary'!K19</f>
        <v>0</v>
      </c>
      <c r="M19" s="73">
        <f t="shared" si="1"/>
        <v>0</v>
      </c>
      <c r="N19" s="20"/>
      <c r="O19" s="20"/>
      <c r="P19" s="20"/>
    </row>
    <row r="20" spans="1:25" ht="21" x14ac:dyDescent="0.4">
      <c r="A20" s="40" t="s">
        <v>51</v>
      </c>
      <c r="B20" s="141">
        <v>0</v>
      </c>
      <c r="C20" s="66">
        <f>B20/'Asset Summary'!B20</f>
        <v>0</v>
      </c>
      <c r="D20" s="62">
        <v>0</v>
      </c>
      <c r="E20" s="131">
        <v>0</v>
      </c>
      <c r="F20" s="81">
        <f>E20/'Asset Summary'!E20</f>
        <v>0</v>
      </c>
      <c r="G20" s="86">
        <v>0</v>
      </c>
      <c r="H20" s="132">
        <v>0</v>
      </c>
      <c r="I20" s="66">
        <f>H20/'Asset Summary'!H20</f>
        <v>0</v>
      </c>
      <c r="J20" s="62">
        <v>0</v>
      </c>
      <c r="K20" s="133">
        <f t="shared" si="0"/>
        <v>0</v>
      </c>
      <c r="L20" s="94">
        <f>K20/'Asset Summary'!K20</f>
        <v>0</v>
      </c>
      <c r="M20" s="73">
        <f t="shared" si="1"/>
        <v>0</v>
      </c>
      <c r="N20" s="20"/>
      <c r="O20" s="20"/>
      <c r="P20" s="20"/>
    </row>
    <row r="21" spans="1:25" ht="21" x14ac:dyDescent="0.4">
      <c r="A21" s="40" t="s">
        <v>52</v>
      </c>
      <c r="B21" s="141">
        <v>0</v>
      </c>
      <c r="C21" s="66">
        <f>B21/'Asset Summary'!B21</f>
        <v>0</v>
      </c>
      <c r="D21" s="62">
        <v>0</v>
      </c>
      <c r="E21" s="131">
        <v>0</v>
      </c>
      <c r="F21" s="81">
        <f>E21/'Asset Summary'!E21</f>
        <v>0</v>
      </c>
      <c r="G21" s="86">
        <v>0</v>
      </c>
      <c r="H21" s="132">
        <v>0</v>
      </c>
      <c r="I21" s="66">
        <f>H21/'Asset Summary'!H21</f>
        <v>0</v>
      </c>
      <c r="J21" s="62">
        <v>0</v>
      </c>
      <c r="K21" s="133">
        <f t="shared" si="0"/>
        <v>0</v>
      </c>
      <c r="L21" s="94">
        <f>K21/'Asset Summary'!K21</f>
        <v>0</v>
      </c>
      <c r="M21" s="73">
        <f t="shared" si="1"/>
        <v>0</v>
      </c>
      <c r="N21" s="20"/>
      <c r="O21" s="20"/>
      <c r="P21" s="20"/>
    </row>
    <row r="22" spans="1:25" ht="21" x14ac:dyDescent="0.4">
      <c r="A22" s="40" t="s">
        <v>53</v>
      </c>
      <c r="B22" s="152">
        <v>5</v>
      </c>
      <c r="C22" s="66">
        <f>B22/'Asset Summary'!B22</f>
        <v>3.1367628607277291E-3</v>
      </c>
      <c r="D22" s="153">
        <v>108470</v>
      </c>
      <c r="E22" s="151">
        <v>0</v>
      </c>
      <c r="F22" s="81">
        <f>E22/'Asset Summary'!E22</f>
        <v>0</v>
      </c>
      <c r="G22" s="153">
        <v>0</v>
      </c>
      <c r="H22" s="132">
        <v>0</v>
      </c>
      <c r="I22" s="66">
        <f>H22/'Asset Summary'!H22</f>
        <v>0</v>
      </c>
      <c r="J22" s="62">
        <v>0</v>
      </c>
      <c r="K22" s="133">
        <f t="shared" si="0"/>
        <v>5</v>
      </c>
      <c r="L22" s="94">
        <f>K22/'Asset Summary'!K22</f>
        <v>2.7548209366391185E-3</v>
      </c>
      <c r="M22" s="73">
        <f t="shared" si="1"/>
        <v>108470</v>
      </c>
      <c r="N22" s="20"/>
      <c r="O22" s="20"/>
      <c r="P22" s="20"/>
    </row>
    <row r="23" spans="1:25" ht="21" x14ac:dyDescent="0.4">
      <c r="A23" s="40" t="s">
        <v>54</v>
      </c>
      <c r="B23" s="141">
        <v>639</v>
      </c>
      <c r="C23" s="66">
        <f>B23/'Asset Summary'!B23</f>
        <v>0.31493346476096601</v>
      </c>
      <c r="D23" s="62">
        <v>47065176</v>
      </c>
      <c r="E23" s="131">
        <v>47</v>
      </c>
      <c r="F23" s="81">
        <f>E23/'Asset Summary'!E23</f>
        <v>0.29012345679012347</v>
      </c>
      <c r="G23" s="86">
        <v>1273418</v>
      </c>
      <c r="H23" s="132">
        <v>3</v>
      </c>
      <c r="I23" s="66">
        <f>H23/'Asset Summary'!H23</f>
        <v>0.1</v>
      </c>
      <c r="J23" s="62">
        <v>525550</v>
      </c>
      <c r="K23" s="133">
        <f t="shared" si="0"/>
        <v>689</v>
      </c>
      <c r="L23" s="94">
        <f>K23/'Asset Summary'!K23</f>
        <v>0.31022062134173795</v>
      </c>
      <c r="M23" s="73">
        <f t="shared" si="1"/>
        <v>48864144</v>
      </c>
      <c r="N23" s="20"/>
      <c r="O23" s="20"/>
      <c r="P23" s="20"/>
    </row>
    <row r="24" spans="1:25" ht="21" x14ac:dyDescent="0.4">
      <c r="A24" s="40" t="s">
        <v>55</v>
      </c>
      <c r="B24" s="141">
        <v>0</v>
      </c>
      <c r="C24" s="66">
        <f>B24/'Asset Summary'!B24</f>
        <v>0</v>
      </c>
      <c r="D24" s="62">
        <v>0</v>
      </c>
      <c r="E24" s="131">
        <v>0</v>
      </c>
      <c r="F24" s="81">
        <f>E24/'Asset Summary'!E24</f>
        <v>0</v>
      </c>
      <c r="G24" s="86">
        <v>0</v>
      </c>
      <c r="H24" s="132">
        <v>0</v>
      </c>
      <c r="I24" s="66">
        <f>H24/'Asset Summary'!H24</f>
        <v>0</v>
      </c>
      <c r="J24" s="62">
        <v>0</v>
      </c>
      <c r="K24" s="133">
        <f t="shared" si="0"/>
        <v>0</v>
      </c>
      <c r="L24" s="94">
        <f>K24/'Asset Summary'!K24</f>
        <v>0</v>
      </c>
      <c r="M24" s="73">
        <f t="shared" si="1"/>
        <v>0</v>
      </c>
      <c r="N24" s="20"/>
      <c r="O24" s="20"/>
      <c r="P24" s="20"/>
    </row>
    <row r="25" spans="1:25" ht="21" x14ac:dyDescent="0.4">
      <c r="A25" s="40" t="s">
        <v>56</v>
      </c>
      <c r="B25" s="141">
        <v>502</v>
      </c>
      <c r="C25" s="66">
        <f>B25/'Asset Summary'!B25</f>
        <v>7.060478199718706E-2</v>
      </c>
      <c r="D25" s="62">
        <v>34116479</v>
      </c>
      <c r="E25" s="131">
        <v>332</v>
      </c>
      <c r="F25" s="81">
        <f>E25/'Asset Summary'!E25</f>
        <v>7.4757937401486146E-2</v>
      </c>
      <c r="G25" s="86">
        <v>11197827</v>
      </c>
      <c r="H25" s="132">
        <v>5</v>
      </c>
      <c r="I25" s="66">
        <f>H25/'Asset Summary'!H25</f>
        <v>3.2258064516129031E-2</v>
      </c>
      <c r="J25" s="62">
        <v>1182375</v>
      </c>
      <c r="K25" s="133">
        <f t="shared" ref="K25:K26" si="2">B25+E25+H25</f>
        <v>839</v>
      </c>
      <c r="L25" s="94">
        <f>K25/'Asset Summary'!K25</f>
        <v>7.1672646506065266E-2</v>
      </c>
      <c r="M25" s="73">
        <f t="shared" si="1"/>
        <v>46496681</v>
      </c>
      <c r="N25" s="20"/>
      <c r="O25" s="20"/>
      <c r="P25" s="20"/>
    </row>
    <row r="26" spans="1:25" ht="21" x14ac:dyDescent="0.4">
      <c r="A26" s="40" t="s">
        <v>57</v>
      </c>
      <c r="B26" s="146">
        <v>0</v>
      </c>
      <c r="C26" s="66">
        <f>B26/'Asset Summary'!B26</f>
        <v>0</v>
      </c>
      <c r="D26" s="62">
        <v>0</v>
      </c>
      <c r="E26" s="131">
        <v>0</v>
      </c>
      <c r="F26" s="81">
        <f>E26/'Asset Summary'!E26</f>
        <v>0</v>
      </c>
      <c r="G26" s="86">
        <v>0</v>
      </c>
      <c r="H26" s="132">
        <v>0</v>
      </c>
      <c r="I26" s="66">
        <f>H26/'Asset Summary'!H26</f>
        <v>0</v>
      </c>
      <c r="J26" s="62">
        <v>0</v>
      </c>
      <c r="K26" s="134">
        <f t="shared" si="2"/>
        <v>0</v>
      </c>
      <c r="L26" s="94">
        <f>K26/'Asset Summary'!K26</f>
        <v>0</v>
      </c>
      <c r="M26" s="73">
        <f t="shared" si="1"/>
        <v>0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1546</v>
      </c>
      <c r="C27" s="67">
        <f>B27/'Asset Summary'!B27</f>
        <v>7.7034231899945182E-2</v>
      </c>
      <c r="D27" s="64">
        <f>SUM(D8:D26)</f>
        <v>104736746</v>
      </c>
      <c r="E27" s="136">
        <f t="shared" ref="E27:J27" si="3">SUM(E8:E26)</f>
        <v>435</v>
      </c>
      <c r="F27" s="82">
        <f>E27/'Asset Summary'!E27</f>
        <v>6.9533248081841428E-2</v>
      </c>
      <c r="G27" s="87">
        <f t="shared" si="3"/>
        <v>15663800</v>
      </c>
      <c r="H27" s="136">
        <f t="shared" si="3"/>
        <v>16</v>
      </c>
      <c r="I27" s="82">
        <f>H27/'Asset Summary'!H27</f>
        <v>3.695150115473441E-2</v>
      </c>
      <c r="J27" s="87">
        <f t="shared" si="3"/>
        <v>4999575</v>
      </c>
      <c r="K27" s="137">
        <f>SUM(K8:K26)</f>
        <v>1997</v>
      </c>
      <c r="L27" s="95">
        <f>K27/'Asset Summary'!K27</f>
        <v>7.4631885791165253E-2</v>
      </c>
      <c r="M27" s="97">
        <f>SUM(M8:M26)</f>
        <v>125400121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0" t="s">
        <v>58</v>
      </c>
      <c r="O31" s="191" t="s">
        <v>58</v>
      </c>
      <c r="P31" s="191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2" t="s">
        <v>22</v>
      </c>
      <c r="O32" s="193" t="s">
        <v>22</v>
      </c>
      <c r="P32" s="193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2" t="s">
        <v>23</v>
      </c>
      <c r="O33" s="194" t="s">
        <v>10</v>
      </c>
      <c r="P33" s="195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2"/>
      <c r="O34" s="194" t="s">
        <v>13</v>
      </c>
      <c r="P34" s="195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41">
        <v>0</v>
      </c>
      <c r="C35" s="65" t="e">
        <f>B35/'Asset Summary'!B36</f>
        <v>#DIV/0!</v>
      </c>
      <c r="D35" s="62">
        <v>0</v>
      </c>
      <c r="E35" s="141">
        <v>0</v>
      </c>
      <c r="F35" s="65">
        <f>E35/'Asset Summary'!E36</f>
        <v>0</v>
      </c>
      <c r="G35" s="62">
        <v>0</v>
      </c>
      <c r="H35" s="141">
        <v>0</v>
      </c>
      <c r="I35" s="65" t="e">
        <f>H35/'Asset Summary'!H36</f>
        <v>#DIV/0!</v>
      </c>
      <c r="J35" s="62">
        <v>0</v>
      </c>
      <c r="K35" s="141">
        <v>0</v>
      </c>
      <c r="L35" s="65" t="e">
        <f>K35/'Asset Summary'!K36</f>
        <v>#DIV/0!</v>
      </c>
      <c r="M35" s="62">
        <v>0</v>
      </c>
      <c r="N35" s="141">
        <v>0</v>
      </c>
      <c r="O35" s="65">
        <f>N35/'Asset Summary'!N36</f>
        <v>0</v>
      </c>
      <c r="P35" s="62">
        <v>0</v>
      </c>
      <c r="Q35" s="132">
        <f>B35+E35+H35+K35+N35</f>
        <v>0</v>
      </c>
      <c r="R35" s="65">
        <f>Q35/'Asset Summary'!Q36</f>
        <v>0</v>
      </c>
      <c r="S35" s="73">
        <f>D35+G35+J35+M35+P35</f>
        <v>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41">
        <v>0</v>
      </c>
      <c r="C36" s="65" t="e">
        <f>B36/'Asset Summary'!B37</f>
        <v>#DIV/0!</v>
      </c>
      <c r="D36" s="62">
        <v>0</v>
      </c>
      <c r="E36" s="141">
        <v>0</v>
      </c>
      <c r="F36" s="65">
        <f>E36/'Asset Summary'!E37</f>
        <v>0</v>
      </c>
      <c r="G36" s="62">
        <v>0</v>
      </c>
      <c r="H36" s="141">
        <v>0</v>
      </c>
      <c r="I36" s="65" t="e">
        <f>H36/'Asset Summary'!H37</f>
        <v>#DIV/0!</v>
      </c>
      <c r="J36" s="62">
        <v>0</v>
      </c>
      <c r="K36" s="141">
        <v>0</v>
      </c>
      <c r="L36" s="65">
        <f>K36/'Asset Summary'!K37</f>
        <v>0</v>
      </c>
      <c r="M36" s="62">
        <v>0</v>
      </c>
      <c r="N36" s="141">
        <v>0</v>
      </c>
      <c r="O36" s="65" t="e">
        <f>N36/'Asset Summary'!N37</f>
        <v>#DIV/0!</v>
      </c>
      <c r="P36" s="62">
        <v>0</v>
      </c>
      <c r="Q36" s="132">
        <f t="shared" ref="Q36:Q53" si="4">B36+E36+H36+K36+N36</f>
        <v>0</v>
      </c>
      <c r="R36" s="65">
        <f>Q36/'Asset Summary'!Q37</f>
        <v>0</v>
      </c>
      <c r="S36" s="73">
        <f t="shared" ref="S36:S53" si="5">D36+G36+J36+M36+P36</f>
        <v>0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41">
        <v>0</v>
      </c>
      <c r="C37" s="65">
        <f>B37/'Asset Summary'!B38</f>
        <v>0</v>
      </c>
      <c r="D37" s="62">
        <v>0</v>
      </c>
      <c r="E37" s="141">
        <v>0</v>
      </c>
      <c r="F37" s="65">
        <f>E37/'Asset Summary'!E38</f>
        <v>0</v>
      </c>
      <c r="G37" s="62">
        <v>0</v>
      </c>
      <c r="H37" s="141">
        <v>0</v>
      </c>
      <c r="I37" s="65" t="e">
        <f>H37/'Asset Summary'!H38</f>
        <v>#DIV/0!</v>
      </c>
      <c r="J37" s="62">
        <v>0</v>
      </c>
      <c r="K37" s="141">
        <v>0</v>
      </c>
      <c r="L37" s="65" t="e">
        <f>K37/'Asset Summary'!K38</f>
        <v>#DIV/0!</v>
      </c>
      <c r="M37" s="62">
        <v>0</v>
      </c>
      <c r="N37" s="141">
        <v>0</v>
      </c>
      <c r="O37" s="65" t="e">
        <f>N37/'Asset Summary'!N38</f>
        <v>#DIV/0!</v>
      </c>
      <c r="P37" s="62">
        <v>0</v>
      </c>
      <c r="Q37" s="132">
        <f t="shared" si="4"/>
        <v>0</v>
      </c>
      <c r="R37" s="65">
        <f>Q37/'Asset Summary'!Q38</f>
        <v>0</v>
      </c>
      <c r="S37" s="73">
        <f t="shared" si="5"/>
        <v>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41">
        <v>0</v>
      </c>
      <c r="C38" s="65" t="e">
        <f>B38/'Asset Summary'!B39</f>
        <v>#DIV/0!</v>
      </c>
      <c r="D38" s="62">
        <v>0</v>
      </c>
      <c r="E38" s="141">
        <v>0</v>
      </c>
      <c r="F38" s="65">
        <f>E38/'Asset Summary'!E39</f>
        <v>0</v>
      </c>
      <c r="G38" s="62">
        <v>0</v>
      </c>
      <c r="H38" s="141">
        <v>0</v>
      </c>
      <c r="I38" s="65" t="e">
        <f>H38/'Asset Summary'!H39</f>
        <v>#DIV/0!</v>
      </c>
      <c r="J38" s="62">
        <v>0</v>
      </c>
      <c r="K38" s="141">
        <v>0</v>
      </c>
      <c r="L38" s="65" t="e">
        <f>K38/'Asset Summary'!K39</f>
        <v>#DIV/0!</v>
      </c>
      <c r="M38" s="62">
        <v>0</v>
      </c>
      <c r="N38" s="141">
        <v>0</v>
      </c>
      <c r="O38" s="65" t="e">
        <f>N38/'Asset Summary'!N39</f>
        <v>#DIV/0!</v>
      </c>
      <c r="P38" s="62">
        <v>0</v>
      </c>
      <c r="Q38" s="132">
        <f t="shared" si="4"/>
        <v>0</v>
      </c>
      <c r="R38" s="65">
        <f>Q38/'Asset Summary'!Q39</f>
        <v>0</v>
      </c>
      <c r="S38" s="73">
        <f t="shared" si="5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41">
        <v>0</v>
      </c>
      <c r="C39" s="65">
        <f>B39/'Asset Summary'!B40</f>
        <v>0</v>
      </c>
      <c r="D39" s="62">
        <v>0</v>
      </c>
      <c r="E39" s="141">
        <v>0</v>
      </c>
      <c r="F39" s="65" t="e">
        <f>E39/'Asset Summary'!E40</f>
        <v>#DIV/0!</v>
      </c>
      <c r="G39" s="62">
        <v>0</v>
      </c>
      <c r="H39" s="141">
        <v>0</v>
      </c>
      <c r="I39" s="65" t="e">
        <f>H39/'Asset Summary'!H40</f>
        <v>#DIV/0!</v>
      </c>
      <c r="J39" s="62">
        <v>0</v>
      </c>
      <c r="K39" s="141">
        <v>0</v>
      </c>
      <c r="L39" s="65" t="e">
        <f>K39/'Asset Summary'!K40</f>
        <v>#DIV/0!</v>
      </c>
      <c r="M39" s="62">
        <v>0</v>
      </c>
      <c r="N39" s="141">
        <v>0</v>
      </c>
      <c r="O39" s="65" t="e">
        <f>N39/'Asset Summary'!N40</f>
        <v>#DIV/0!</v>
      </c>
      <c r="P39" s="62">
        <v>0</v>
      </c>
      <c r="Q39" s="132">
        <f t="shared" si="4"/>
        <v>0</v>
      </c>
      <c r="R39" s="65">
        <f>Q39/'Asset Summary'!Q40</f>
        <v>0</v>
      </c>
      <c r="S39" s="73">
        <f t="shared" si="5"/>
        <v>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41">
        <v>2</v>
      </c>
      <c r="C40" s="65">
        <f>B40/'Asset Summary'!B41</f>
        <v>1</v>
      </c>
      <c r="D40" s="62">
        <v>1294090</v>
      </c>
      <c r="E40" s="141">
        <v>1</v>
      </c>
      <c r="F40" s="65">
        <f>E40/'Asset Summary'!E41</f>
        <v>1</v>
      </c>
      <c r="G40" s="62">
        <v>815620</v>
      </c>
      <c r="H40" s="141">
        <v>0</v>
      </c>
      <c r="I40" s="65" t="e">
        <f>H40/'Asset Summary'!H41</f>
        <v>#DIV/0!</v>
      </c>
      <c r="J40" s="62">
        <v>0</v>
      </c>
      <c r="K40" s="141">
        <v>0</v>
      </c>
      <c r="L40" s="65" t="e">
        <f>K40/'Asset Summary'!K41</f>
        <v>#DIV/0!</v>
      </c>
      <c r="M40" s="62">
        <v>0</v>
      </c>
      <c r="N40" s="141">
        <v>0</v>
      </c>
      <c r="O40" s="65">
        <f>N40/'Asset Summary'!N41</f>
        <v>0</v>
      </c>
      <c r="P40" s="62">
        <v>0</v>
      </c>
      <c r="Q40" s="132">
        <f t="shared" si="4"/>
        <v>3</v>
      </c>
      <c r="R40" s="65">
        <f>Q40/'Asset Summary'!Q41</f>
        <v>0.23076923076923078</v>
      </c>
      <c r="S40" s="73">
        <f t="shared" si="5"/>
        <v>2109710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41">
        <v>0</v>
      </c>
      <c r="C41" s="65" t="e">
        <f>B41/'Asset Summary'!B42</f>
        <v>#DIV/0!</v>
      </c>
      <c r="D41" s="62">
        <v>0</v>
      </c>
      <c r="E41" s="141">
        <v>0</v>
      </c>
      <c r="F41" s="65" t="e">
        <f>E41/'Asset Summary'!E42</f>
        <v>#DIV/0!</v>
      </c>
      <c r="G41" s="62">
        <v>0</v>
      </c>
      <c r="H41" s="141">
        <v>0</v>
      </c>
      <c r="I41" s="65" t="e">
        <f>H41/'Asset Summary'!H42</f>
        <v>#DIV/0!</v>
      </c>
      <c r="J41" s="62">
        <v>0</v>
      </c>
      <c r="K41" s="141">
        <v>0</v>
      </c>
      <c r="L41" s="65" t="e">
        <f>K41/'Asset Summary'!K42</f>
        <v>#DIV/0!</v>
      </c>
      <c r="M41" s="62">
        <v>0</v>
      </c>
      <c r="N41" s="141">
        <v>0</v>
      </c>
      <c r="O41" s="65" t="e">
        <f>N41/'Asset Summary'!N42</f>
        <v>#DIV/0!</v>
      </c>
      <c r="P41" s="62">
        <v>0</v>
      </c>
      <c r="Q41" s="132">
        <f t="shared" si="4"/>
        <v>0</v>
      </c>
      <c r="R41" s="65" t="e">
        <f>Q41/'Asset Summary'!Q42</f>
        <v>#DIV/0!</v>
      </c>
      <c r="S41" s="73">
        <f t="shared" si="5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41">
        <v>0</v>
      </c>
      <c r="C42" s="65" t="e">
        <f>B42/'Asset Summary'!B43</f>
        <v>#DIV/0!</v>
      </c>
      <c r="D42" s="62">
        <v>0</v>
      </c>
      <c r="E42" s="141">
        <v>0</v>
      </c>
      <c r="F42" s="65" t="e">
        <f>E42/'Asset Summary'!E43</f>
        <v>#DIV/0!</v>
      </c>
      <c r="G42" s="62">
        <v>0</v>
      </c>
      <c r="H42" s="141">
        <v>0</v>
      </c>
      <c r="I42" s="65" t="e">
        <f>H42/'Asset Summary'!H43</f>
        <v>#DIV/0!</v>
      </c>
      <c r="J42" s="62">
        <v>0</v>
      </c>
      <c r="K42" s="141">
        <v>0</v>
      </c>
      <c r="L42" s="65" t="e">
        <f>K42/'Asset Summary'!K43</f>
        <v>#DIV/0!</v>
      </c>
      <c r="M42" s="62">
        <v>0</v>
      </c>
      <c r="N42" s="141">
        <v>0</v>
      </c>
      <c r="O42" s="65" t="e">
        <f>N42/'Asset Summary'!N43</f>
        <v>#DIV/0!</v>
      </c>
      <c r="P42" s="62">
        <v>0</v>
      </c>
      <c r="Q42" s="132">
        <f t="shared" si="4"/>
        <v>0</v>
      </c>
      <c r="R42" s="65" t="e">
        <f>Q42/'Asset Summary'!Q43</f>
        <v>#DIV/0!</v>
      </c>
      <c r="S42" s="73">
        <f t="shared" si="5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41">
        <v>0</v>
      </c>
      <c r="C43" s="65" t="e">
        <f>B43/'Asset Summary'!B44</f>
        <v>#DIV/0!</v>
      </c>
      <c r="D43" s="62">
        <v>0</v>
      </c>
      <c r="E43" s="141">
        <v>0</v>
      </c>
      <c r="F43" s="65" t="e">
        <f>E43/'Asset Summary'!E44</f>
        <v>#DIV/0!</v>
      </c>
      <c r="G43" s="62">
        <v>0</v>
      </c>
      <c r="H43" s="141">
        <v>0</v>
      </c>
      <c r="I43" s="65" t="e">
        <f>H43/'Asset Summary'!H44</f>
        <v>#DIV/0!</v>
      </c>
      <c r="J43" s="62">
        <v>0</v>
      </c>
      <c r="K43" s="141">
        <v>0</v>
      </c>
      <c r="L43" s="65" t="e">
        <f>K43/'Asset Summary'!K44</f>
        <v>#DIV/0!</v>
      </c>
      <c r="M43" s="62">
        <v>0</v>
      </c>
      <c r="N43" s="141">
        <v>0</v>
      </c>
      <c r="O43" s="65">
        <f>N43/'Asset Summary'!N44</f>
        <v>0</v>
      </c>
      <c r="P43" s="62">
        <v>0</v>
      </c>
      <c r="Q43" s="132">
        <f t="shared" si="4"/>
        <v>0</v>
      </c>
      <c r="R43" s="65">
        <f>Q43/'Asset Summary'!Q44</f>
        <v>0</v>
      </c>
      <c r="S43" s="73">
        <f t="shared" si="5"/>
        <v>0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41">
        <v>0</v>
      </c>
      <c r="C44" s="65" t="e">
        <f>B44/'Asset Summary'!B45</f>
        <v>#DIV/0!</v>
      </c>
      <c r="D44" s="62">
        <v>0</v>
      </c>
      <c r="E44" s="141">
        <v>0</v>
      </c>
      <c r="F44" s="65" t="e">
        <f>E44/'Asset Summary'!E45</f>
        <v>#DIV/0!</v>
      </c>
      <c r="G44" s="62">
        <v>0</v>
      </c>
      <c r="H44" s="141">
        <v>0</v>
      </c>
      <c r="I44" s="65" t="e">
        <f>H44/'Asset Summary'!H45</f>
        <v>#DIV/0!</v>
      </c>
      <c r="J44" s="62">
        <v>0</v>
      </c>
      <c r="K44" s="141">
        <v>0</v>
      </c>
      <c r="L44" s="65" t="e">
        <f>K44/'Asset Summary'!K45</f>
        <v>#DIV/0!</v>
      </c>
      <c r="M44" s="62">
        <v>0</v>
      </c>
      <c r="N44" s="141">
        <v>0</v>
      </c>
      <c r="O44" s="65" t="e">
        <f>N44/'Asset Summary'!N45</f>
        <v>#DIV/0!</v>
      </c>
      <c r="P44" s="62">
        <v>0</v>
      </c>
      <c r="Q44" s="132">
        <f t="shared" si="4"/>
        <v>0</v>
      </c>
      <c r="R44" s="65" t="e">
        <f>Q44/'Asset Summary'!Q45</f>
        <v>#DIV/0!</v>
      </c>
      <c r="S44" s="73">
        <f t="shared" si="5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41">
        <v>0</v>
      </c>
      <c r="C45" s="65">
        <f>B45/'Asset Summary'!B46</f>
        <v>0</v>
      </c>
      <c r="D45" s="62">
        <v>0</v>
      </c>
      <c r="E45" s="141">
        <v>0</v>
      </c>
      <c r="F45" s="65">
        <f>E45/'Asset Summary'!E46</f>
        <v>0</v>
      </c>
      <c r="G45" s="62">
        <v>0</v>
      </c>
      <c r="H45" s="141">
        <v>0</v>
      </c>
      <c r="I45" s="65" t="e">
        <f>H45/'Asset Summary'!H46</f>
        <v>#DIV/0!</v>
      </c>
      <c r="J45" s="62">
        <v>0</v>
      </c>
      <c r="K45" s="141">
        <v>0</v>
      </c>
      <c r="L45" s="65" t="e">
        <f>K45/'Asset Summary'!K46</f>
        <v>#DIV/0!</v>
      </c>
      <c r="M45" s="62">
        <v>0</v>
      </c>
      <c r="N45" s="141">
        <v>0</v>
      </c>
      <c r="O45" s="65">
        <f>N45/'Asset Summary'!N46</f>
        <v>0</v>
      </c>
      <c r="P45" s="62">
        <v>0</v>
      </c>
      <c r="Q45" s="132">
        <f t="shared" si="4"/>
        <v>0</v>
      </c>
      <c r="R45" s="65">
        <f>Q45/'Asset Summary'!Q46</f>
        <v>0</v>
      </c>
      <c r="S45" s="73">
        <f t="shared" si="5"/>
        <v>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41">
        <v>0</v>
      </c>
      <c r="C46" s="65" t="e">
        <f>B46/'Asset Summary'!B47</f>
        <v>#DIV/0!</v>
      </c>
      <c r="D46" s="62">
        <v>0</v>
      </c>
      <c r="E46" s="141">
        <v>0</v>
      </c>
      <c r="F46" s="65">
        <f>E46/'Asset Summary'!E47</f>
        <v>0</v>
      </c>
      <c r="G46" s="62">
        <v>0</v>
      </c>
      <c r="H46" s="141">
        <v>0</v>
      </c>
      <c r="I46" s="65" t="e">
        <f>H46/'Asset Summary'!H47</f>
        <v>#DIV/0!</v>
      </c>
      <c r="J46" s="62">
        <v>0</v>
      </c>
      <c r="K46" s="141">
        <v>0</v>
      </c>
      <c r="L46" s="65" t="e">
        <f>K46/'Asset Summary'!K47</f>
        <v>#DIV/0!</v>
      </c>
      <c r="M46" s="62">
        <v>0</v>
      </c>
      <c r="N46" s="141">
        <v>0</v>
      </c>
      <c r="O46" s="65" t="e">
        <f>N46/'Asset Summary'!N47</f>
        <v>#DIV/0!</v>
      </c>
      <c r="P46" s="62">
        <v>0</v>
      </c>
      <c r="Q46" s="132">
        <f t="shared" si="4"/>
        <v>0</v>
      </c>
      <c r="R46" s="65">
        <f>Q46/'Asset Summary'!Q47</f>
        <v>0</v>
      </c>
      <c r="S46" s="73">
        <f t="shared" si="5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41">
        <v>0</v>
      </c>
      <c r="C47" s="65" t="e">
        <f>B47/'Asset Summary'!B48</f>
        <v>#DIV/0!</v>
      </c>
      <c r="D47" s="62">
        <v>0</v>
      </c>
      <c r="E47" s="141">
        <v>0</v>
      </c>
      <c r="F47" s="65">
        <f>E47/'Asset Summary'!E48</f>
        <v>0</v>
      </c>
      <c r="G47" s="62">
        <v>0</v>
      </c>
      <c r="H47" s="141">
        <v>0</v>
      </c>
      <c r="I47" s="65" t="e">
        <f>H47/'Asset Summary'!H48</f>
        <v>#DIV/0!</v>
      </c>
      <c r="J47" s="62">
        <v>0</v>
      </c>
      <c r="K47" s="141">
        <v>0</v>
      </c>
      <c r="L47" s="65" t="e">
        <f>K47/'Asset Summary'!K48</f>
        <v>#DIV/0!</v>
      </c>
      <c r="M47" s="62">
        <v>0</v>
      </c>
      <c r="N47" s="141">
        <v>0</v>
      </c>
      <c r="O47" s="65" t="e">
        <f>N47/'Asset Summary'!N48</f>
        <v>#DIV/0!</v>
      </c>
      <c r="P47" s="62">
        <v>0</v>
      </c>
      <c r="Q47" s="132">
        <f t="shared" si="4"/>
        <v>0</v>
      </c>
      <c r="R47" s="65">
        <f>Q47/'Asset Summary'!Q48</f>
        <v>0</v>
      </c>
      <c r="S47" s="73">
        <f t="shared" si="5"/>
        <v>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41">
        <v>0</v>
      </c>
      <c r="C48" s="65" t="e">
        <f>B48/'Asset Summary'!B49</f>
        <v>#DIV/0!</v>
      </c>
      <c r="D48" s="62">
        <v>0</v>
      </c>
      <c r="E48" s="141">
        <v>0</v>
      </c>
      <c r="F48" s="65">
        <f>E48/'Asset Summary'!E49</f>
        <v>0</v>
      </c>
      <c r="G48" s="62">
        <v>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>
        <v>0</v>
      </c>
      <c r="M48" s="62">
        <v>0</v>
      </c>
      <c r="N48" s="141">
        <v>0</v>
      </c>
      <c r="O48" s="65">
        <v>0</v>
      </c>
      <c r="P48" s="62">
        <v>0</v>
      </c>
      <c r="Q48" s="132">
        <f t="shared" si="4"/>
        <v>0</v>
      </c>
      <c r="R48" s="65">
        <f>Q48/'Asset Summary'!Q49</f>
        <v>0</v>
      </c>
      <c r="S48" s="73">
        <f t="shared" si="5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 t="e">
        <f>H49/'Asset Summary'!H50</f>
        <v>#DIV/0!</v>
      </c>
      <c r="J49" s="62">
        <v>0</v>
      </c>
      <c r="K49" s="141">
        <v>0</v>
      </c>
      <c r="L49" s="65">
        <v>0</v>
      </c>
      <c r="M49" s="62">
        <v>0</v>
      </c>
      <c r="N49" s="141">
        <v>0</v>
      </c>
      <c r="O49" s="65">
        <v>0</v>
      </c>
      <c r="P49" s="62">
        <v>0</v>
      </c>
      <c r="Q49" s="132">
        <f t="shared" si="4"/>
        <v>0</v>
      </c>
      <c r="R49" s="65">
        <f>Q49/'Asset Summary'!Q50</f>
        <v>0</v>
      </c>
      <c r="S49" s="73">
        <f t="shared" si="5"/>
        <v>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1</v>
      </c>
      <c r="C50" s="65">
        <f>B50/'Asset Summary'!B51</f>
        <v>1</v>
      </c>
      <c r="D50" s="62">
        <v>241019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f>H50/'Asset Summary'!H51</f>
        <v>0</v>
      </c>
      <c r="J50" s="62">
        <v>0</v>
      </c>
      <c r="K50" s="141">
        <v>0</v>
      </c>
      <c r="L50" s="65">
        <v>0</v>
      </c>
      <c r="M50" s="62">
        <v>0</v>
      </c>
      <c r="N50" s="141">
        <v>0</v>
      </c>
      <c r="O50" s="65">
        <v>0</v>
      </c>
      <c r="P50" s="62">
        <v>0</v>
      </c>
      <c r="Q50" s="132">
        <f t="shared" si="4"/>
        <v>1</v>
      </c>
      <c r="R50" s="65">
        <f>Q50/'Asset Summary'!Q51</f>
        <v>0.14285714285714285</v>
      </c>
      <c r="S50" s="73">
        <f t="shared" si="5"/>
        <v>241019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41">
        <v>0</v>
      </c>
      <c r="O51" s="65">
        <f>N51/'Asset Summary'!N52</f>
        <v>0</v>
      </c>
      <c r="P51" s="62">
        <v>0</v>
      </c>
      <c r="Q51" s="132">
        <f t="shared" si="4"/>
        <v>0</v>
      </c>
      <c r="R51" s="65">
        <f>Q51/'Asset Summary'!Q52</f>
        <v>0</v>
      </c>
      <c r="S51" s="73">
        <f t="shared" si="5"/>
        <v>0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0</v>
      </c>
      <c r="C52" s="65">
        <f>B52/'Asset Summary'!B53</f>
        <v>0</v>
      </c>
      <c r="D52" s="62">
        <v>0</v>
      </c>
      <c r="E52" s="141">
        <v>1</v>
      </c>
      <c r="F52" s="65">
        <f>E52/'Asset Summary'!E53</f>
        <v>0.25</v>
      </c>
      <c r="G52" s="62">
        <v>228200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>
        <v>0</v>
      </c>
      <c r="M52" s="62">
        <v>0</v>
      </c>
      <c r="N52" s="141">
        <v>0</v>
      </c>
      <c r="O52" s="65">
        <v>0</v>
      </c>
      <c r="P52" s="62">
        <v>0</v>
      </c>
      <c r="Q52" s="132">
        <f t="shared" si="4"/>
        <v>1</v>
      </c>
      <c r="R52" s="65">
        <f>Q52/'Asset Summary'!Q53</f>
        <v>4.1666666666666664E-2</v>
      </c>
      <c r="S52" s="73">
        <f t="shared" si="5"/>
        <v>228200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42">
        <v>0</v>
      </c>
      <c r="C53" s="65" t="e">
        <f>B53/'Asset Summary'!B54</f>
        <v>#DIV/0!</v>
      </c>
      <c r="D53" s="124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0</v>
      </c>
      <c r="L53" s="65">
        <v>0</v>
      </c>
      <c r="M53" s="124">
        <v>0</v>
      </c>
      <c r="N53" s="142">
        <v>0</v>
      </c>
      <c r="O53" s="65">
        <v>0</v>
      </c>
      <c r="P53" s="124">
        <v>0</v>
      </c>
      <c r="Q53" s="132">
        <f t="shared" si="4"/>
        <v>0</v>
      </c>
      <c r="R53" s="65">
        <f>Q53/'Asset Summary'!Q54</f>
        <v>0</v>
      </c>
      <c r="S53" s="73">
        <f t="shared" si="5"/>
        <v>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6">SUM(B35:B53)</f>
        <v>3</v>
      </c>
      <c r="C54" s="109">
        <f>B54/'Asset Summary'!B55</f>
        <v>9.375E-2</v>
      </c>
      <c r="D54" s="125">
        <f t="shared" si="6"/>
        <v>1535109</v>
      </c>
      <c r="E54" s="143">
        <f t="shared" si="6"/>
        <v>2</v>
      </c>
      <c r="F54" s="109">
        <f>E54/'Asset Summary'!E55</f>
        <v>0.1111111111111111</v>
      </c>
      <c r="G54" s="64">
        <f t="shared" si="6"/>
        <v>1043820</v>
      </c>
      <c r="H54" s="143">
        <f t="shared" si="6"/>
        <v>0</v>
      </c>
      <c r="I54" s="109">
        <f>H54/'Asset Summary'!H55</f>
        <v>0</v>
      </c>
      <c r="J54" s="64">
        <f t="shared" si="6"/>
        <v>0</v>
      </c>
      <c r="K54" s="143">
        <f t="shared" si="6"/>
        <v>0</v>
      </c>
      <c r="L54" s="109">
        <f>K54/'Asset Summary'!K55</f>
        <v>0</v>
      </c>
      <c r="M54" s="125">
        <f t="shared" si="6"/>
        <v>0</v>
      </c>
      <c r="N54" s="143">
        <f t="shared" ref="N54" si="7">SUM(N35:N53)</f>
        <v>0</v>
      </c>
      <c r="O54" s="109">
        <f>N54/'Asset Summary'!N55</f>
        <v>0</v>
      </c>
      <c r="P54" s="125">
        <f t="shared" ref="P54" si="8">SUM(P35:P53)</f>
        <v>0</v>
      </c>
      <c r="Q54" s="143">
        <f t="shared" si="6"/>
        <v>5</v>
      </c>
      <c r="R54" s="101">
        <f>Q54/'Asset Summary'!Q55</f>
        <v>4.7619047619047616E-2</v>
      </c>
      <c r="S54" s="126">
        <f t="shared" si="6"/>
        <v>2578929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48">
        <v>0</v>
      </c>
      <c r="C60" s="180">
        <f>B60/'Asset Summary'!B61</f>
        <v>0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48">
        <v>0</v>
      </c>
      <c r="C61" s="180">
        <f>B61/'Asset Summary'!B62</f>
        <v>0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48">
        <v>6</v>
      </c>
      <c r="C62" s="180">
        <f>B62/'Asset Summary'!B63</f>
        <v>4.918032810912918E-2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48">
        <v>0</v>
      </c>
      <c r="C63" s="180">
        <f>B63/'Asset Summary'!B64</f>
        <v>0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48">
        <v>9</v>
      </c>
      <c r="C64" s="180">
        <f>B64/'Asset Summary'!B65</f>
        <v>3.6000000039696695E-2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48">
        <v>494</v>
      </c>
      <c r="C65" s="180">
        <f>B65/'Asset Summary'!B66</f>
        <v>0.63414634217853472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48">
        <v>0</v>
      </c>
      <c r="C66" s="180">
        <f>B66/'Asset Summary'!B67</f>
        <v>0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48">
        <v>0</v>
      </c>
      <c r="C67" s="180">
        <f>B67/'Asset Summary'!B68</f>
        <v>0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48">
        <v>0</v>
      </c>
      <c r="C68" s="180">
        <f>B68/'Asset Summary'!B69</f>
        <v>0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48">
        <v>0</v>
      </c>
      <c r="C69" s="180">
        <f>B69/'Asset Summary'!B70</f>
        <v>0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48">
        <v>0</v>
      </c>
      <c r="C70" s="180">
        <f>B70/'Asset Summary'!B71</f>
        <v>0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48">
        <v>0</v>
      </c>
      <c r="C71" s="180">
        <f>B71/'Asset Summary'!B72</f>
        <v>0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38">
        <v>0</v>
      </c>
      <c r="C72" s="180">
        <f>B72/'Asset Summary'!B73</f>
        <v>0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38">
        <v>0</v>
      </c>
      <c r="C73" s="180">
        <f>B73/'Asset Summary'!B74</f>
        <v>0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48">
        <v>4</v>
      </c>
      <c r="C74" s="180">
        <f>B74/'Asset Summary'!B75</f>
        <v>3.8647342995169081E-3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38">
        <v>556</v>
      </c>
      <c r="C75" s="180">
        <f>B75/'Asset Summary'!B76</f>
        <v>0.42345773061129233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38">
        <v>0</v>
      </c>
      <c r="C76" s="180">
        <f>B76/'Asset Summary'!B77</f>
        <v>0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38">
        <v>666</v>
      </c>
      <c r="C77" s="180">
        <f>B77/'Asset Summary'!B78</f>
        <v>6.3356164383561647E-2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39">
        <v>0</v>
      </c>
      <c r="C78" s="180">
        <f>B78/'Asset Summary'!B79</f>
        <v>0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1735</v>
      </c>
      <c r="C79" s="182">
        <f>B79/'Asset Summary'!B80</f>
        <v>7.0265673094143416E-2</v>
      </c>
      <c r="D79" s="183"/>
    </row>
    <row r="80" spans="1:18" ht="15.75" customHeight="1" x14ac:dyDescent="0.3">
      <c r="B80" s="2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6"/>
  <sheetViews>
    <sheetView zoomScale="70" zoomScaleNormal="70" workbookViewId="0">
      <pane xSplit="1" topLeftCell="K1" activePane="topRight" state="frozen"/>
      <selection pane="topRight" activeCell="B77" sqref="B77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33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6">
        <v>214</v>
      </c>
      <c r="C8" s="66">
        <f>B8/'Asset Summary'!B8</f>
        <v>0.28533333333333333</v>
      </c>
      <c r="D8" s="153">
        <v>12547295</v>
      </c>
      <c r="E8" s="147">
        <v>56</v>
      </c>
      <c r="F8" s="81">
        <f>E8/'Asset Summary'!E8</f>
        <v>0.46280991735537191</v>
      </c>
      <c r="G8" s="153">
        <v>2714076</v>
      </c>
      <c r="H8" s="151">
        <v>9</v>
      </c>
      <c r="I8" s="66">
        <f>H8/'Asset Summary'!H8</f>
        <v>0.6</v>
      </c>
      <c r="J8" s="153">
        <v>3513557</v>
      </c>
      <c r="K8" s="133">
        <f>B8+E8+H8</f>
        <v>279</v>
      </c>
      <c r="L8" s="94">
        <f>K8/'Asset Summary'!K8</f>
        <v>0.3148984198645598</v>
      </c>
      <c r="M8" s="73">
        <f>D8+G8+J8</f>
        <v>18774928</v>
      </c>
      <c r="N8" s="20"/>
      <c r="O8" s="20"/>
      <c r="P8" s="20"/>
    </row>
    <row r="9" spans="1:33" ht="21" x14ac:dyDescent="0.4">
      <c r="A9" s="39" t="s">
        <v>40</v>
      </c>
      <c r="B9" s="156">
        <v>522</v>
      </c>
      <c r="C9" s="66">
        <f>B9/'Asset Summary'!B9</f>
        <v>0.64684014869888473</v>
      </c>
      <c r="D9" s="153">
        <v>43792657</v>
      </c>
      <c r="E9" s="147">
        <v>85</v>
      </c>
      <c r="F9" s="81">
        <f>E9/'Asset Summary'!E9</f>
        <v>0.73913043478260865</v>
      </c>
      <c r="G9" s="153">
        <v>3287465</v>
      </c>
      <c r="H9" s="151">
        <v>4</v>
      </c>
      <c r="I9" s="66">
        <f>H9/'Asset Summary'!H9</f>
        <v>0.44444444444444442</v>
      </c>
      <c r="J9" s="153">
        <v>411135</v>
      </c>
      <c r="K9" s="133">
        <f t="shared" ref="K9:K26" si="0">B9+E9+H9</f>
        <v>611</v>
      </c>
      <c r="L9" s="94">
        <f>K9/'Asset Summary'!K9</f>
        <v>0.6562835660580022</v>
      </c>
      <c r="M9" s="73">
        <f t="shared" ref="M9:M26" si="1">D9+G9+J9</f>
        <v>47491257</v>
      </c>
      <c r="N9" s="20"/>
      <c r="O9" s="20"/>
      <c r="P9" s="20"/>
    </row>
    <row r="10" spans="1:33" ht="21" x14ac:dyDescent="0.4">
      <c r="A10" s="39" t="s">
        <v>41</v>
      </c>
      <c r="B10" s="156">
        <v>41</v>
      </c>
      <c r="C10" s="66">
        <f>B10/'Asset Summary'!B10</f>
        <v>0.63076923076923075</v>
      </c>
      <c r="D10" s="153">
        <v>2101748</v>
      </c>
      <c r="E10" s="147">
        <v>37</v>
      </c>
      <c r="F10" s="81">
        <f>E10/'Asset Summary'!E10</f>
        <v>0.60655737704918034</v>
      </c>
      <c r="G10" s="153">
        <v>1652188</v>
      </c>
      <c r="H10" s="151">
        <v>2</v>
      </c>
      <c r="I10" s="66">
        <f>H10/'Asset Summary'!H10</f>
        <v>0.5</v>
      </c>
      <c r="J10" s="153">
        <v>1394470</v>
      </c>
      <c r="K10" s="133">
        <f t="shared" si="0"/>
        <v>80</v>
      </c>
      <c r="L10" s="94">
        <f>K10/'Asset Summary'!K10</f>
        <v>0.61538461538461542</v>
      </c>
      <c r="M10" s="73">
        <f t="shared" si="1"/>
        <v>5148406</v>
      </c>
      <c r="N10" s="20"/>
      <c r="O10" s="20"/>
      <c r="P10" s="20"/>
    </row>
    <row r="11" spans="1:33" ht="21" x14ac:dyDescent="0.4">
      <c r="A11" s="39" t="s">
        <v>42</v>
      </c>
      <c r="B11" s="156">
        <v>122</v>
      </c>
      <c r="C11" s="66">
        <f>B11/'Asset Summary'!B11</f>
        <v>0.47843137254901963</v>
      </c>
      <c r="D11" s="153">
        <v>9412055</v>
      </c>
      <c r="E11" s="147">
        <v>5</v>
      </c>
      <c r="F11" s="81">
        <f>E11/'Asset Summary'!E11</f>
        <v>0.5</v>
      </c>
      <c r="G11" s="153">
        <v>85425</v>
      </c>
      <c r="H11" s="151">
        <v>3</v>
      </c>
      <c r="I11" s="66">
        <f>H11/'Asset Summary'!H11</f>
        <v>0.5</v>
      </c>
      <c r="J11" s="153">
        <v>218140</v>
      </c>
      <c r="K11" s="133">
        <f t="shared" si="0"/>
        <v>130</v>
      </c>
      <c r="L11" s="94">
        <f>K11/'Asset Summary'!K11</f>
        <v>0.47970479704797048</v>
      </c>
      <c r="M11" s="73">
        <f t="shared" si="1"/>
        <v>9715620</v>
      </c>
      <c r="N11" s="20"/>
      <c r="O11" s="20"/>
      <c r="P11" s="20"/>
    </row>
    <row r="12" spans="1:33" ht="21" x14ac:dyDescent="0.4">
      <c r="A12" s="39" t="s">
        <v>43</v>
      </c>
      <c r="B12" s="156">
        <v>5</v>
      </c>
      <c r="C12" s="66">
        <f>B12/'Asset Summary'!B12</f>
        <v>3.4482758620689655E-2</v>
      </c>
      <c r="D12" s="153">
        <v>437246</v>
      </c>
      <c r="E12" s="147">
        <v>3</v>
      </c>
      <c r="F12" s="81">
        <f>E12/'Asset Summary'!E12</f>
        <v>5.4545454545454543E-2</v>
      </c>
      <c r="G12" s="153">
        <v>63700</v>
      </c>
      <c r="H12" s="151">
        <v>1</v>
      </c>
      <c r="I12" s="66">
        <f>H12/'Asset Summary'!H12</f>
        <v>8.3333333333333329E-2</v>
      </c>
      <c r="J12" s="153">
        <v>14700</v>
      </c>
      <c r="K12" s="133">
        <f t="shared" si="0"/>
        <v>9</v>
      </c>
      <c r="L12" s="94">
        <f>K12/'Asset Summary'!K12</f>
        <v>4.2452830188679243E-2</v>
      </c>
      <c r="M12" s="73">
        <f t="shared" si="1"/>
        <v>515646</v>
      </c>
      <c r="N12" s="20"/>
      <c r="O12" s="20"/>
      <c r="P12" s="20"/>
    </row>
    <row r="13" spans="1:33" ht="21" x14ac:dyDescent="0.4">
      <c r="A13" s="39" t="s">
        <v>44</v>
      </c>
      <c r="B13" s="156">
        <v>207</v>
      </c>
      <c r="C13" s="66">
        <f>B13/'Asset Summary'!B13</f>
        <v>0.35567010309278352</v>
      </c>
      <c r="D13" s="153">
        <v>12663207</v>
      </c>
      <c r="E13" s="147">
        <v>65</v>
      </c>
      <c r="F13" s="81">
        <f>E13/'Asset Summary'!E13</f>
        <v>0.45454545454545453</v>
      </c>
      <c r="G13" s="153">
        <v>11427926</v>
      </c>
      <c r="H13" s="151">
        <v>11</v>
      </c>
      <c r="I13" s="66">
        <f>H13/'Asset Summary'!H13</f>
        <v>0.35483870967741937</v>
      </c>
      <c r="J13" s="153">
        <v>1360203</v>
      </c>
      <c r="K13" s="133">
        <f t="shared" si="0"/>
        <v>283</v>
      </c>
      <c r="L13" s="94">
        <f>K13/'Asset Summary'!K13</f>
        <v>0.37433862433862436</v>
      </c>
      <c r="M13" s="73">
        <f t="shared" si="1"/>
        <v>25451336</v>
      </c>
      <c r="N13" s="20"/>
      <c r="O13" s="20"/>
      <c r="P13" s="20"/>
    </row>
    <row r="14" spans="1:33" ht="21" x14ac:dyDescent="0.4">
      <c r="A14" s="39" t="s">
        <v>45</v>
      </c>
      <c r="B14" s="156">
        <v>33</v>
      </c>
      <c r="C14" s="66">
        <f>B14/'Asset Summary'!B14</f>
        <v>0.23571428571428571</v>
      </c>
      <c r="D14" s="153">
        <v>979365</v>
      </c>
      <c r="E14" s="147">
        <v>15</v>
      </c>
      <c r="F14" s="81">
        <f>E14/'Asset Summary'!E14</f>
        <v>0.21428571428571427</v>
      </c>
      <c r="G14" s="153">
        <v>321330</v>
      </c>
      <c r="H14" s="151">
        <v>0</v>
      </c>
      <c r="I14" s="66">
        <f>H14/'Asset Summary'!H14</f>
        <v>0</v>
      </c>
      <c r="J14" s="153">
        <v>0</v>
      </c>
      <c r="K14" s="133">
        <f t="shared" si="0"/>
        <v>48</v>
      </c>
      <c r="L14" s="94">
        <f>K14/'Asset Summary'!K14</f>
        <v>0.22325581395348837</v>
      </c>
      <c r="M14" s="73">
        <f t="shared" si="1"/>
        <v>1300695</v>
      </c>
      <c r="N14" s="20"/>
      <c r="O14" s="20"/>
      <c r="P14" s="20"/>
    </row>
    <row r="15" spans="1:33" ht="21" x14ac:dyDescent="0.4">
      <c r="A15" s="39" t="s">
        <v>46</v>
      </c>
      <c r="B15" s="156">
        <v>204</v>
      </c>
      <c r="C15" s="66">
        <f>B15/'Asset Summary'!B15</f>
        <v>0.96226415094339623</v>
      </c>
      <c r="D15" s="153">
        <v>8052805</v>
      </c>
      <c r="E15" s="147">
        <v>68</v>
      </c>
      <c r="F15" s="81">
        <f>E15/'Asset Summary'!E15</f>
        <v>0.94444444444444442</v>
      </c>
      <c r="G15" s="153">
        <v>3573200</v>
      </c>
      <c r="H15" s="151">
        <v>0</v>
      </c>
      <c r="I15" s="66">
        <v>0</v>
      </c>
      <c r="J15" s="153">
        <v>0</v>
      </c>
      <c r="K15" s="133">
        <f t="shared" si="0"/>
        <v>272</v>
      </c>
      <c r="L15" s="94">
        <f>K15/'Asset Summary'!K15</f>
        <v>0.95774647887323938</v>
      </c>
      <c r="M15" s="73">
        <f t="shared" si="1"/>
        <v>11626005</v>
      </c>
      <c r="N15" s="20"/>
      <c r="O15" s="20"/>
      <c r="P15" s="20"/>
    </row>
    <row r="16" spans="1:33" ht="21" x14ac:dyDescent="0.4">
      <c r="A16" s="40" t="s">
        <v>47</v>
      </c>
      <c r="B16" s="156">
        <v>336</v>
      </c>
      <c r="C16" s="66">
        <f>B16/'Asset Summary'!B16</f>
        <v>0.23728813559322035</v>
      </c>
      <c r="D16" s="153">
        <v>50481113</v>
      </c>
      <c r="E16" s="147">
        <v>32</v>
      </c>
      <c r="F16" s="81">
        <f>E16/'Asset Summary'!E16</f>
        <v>0.44444444444444442</v>
      </c>
      <c r="G16" s="153">
        <v>4516874</v>
      </c>
      <c r="H16" s="151">
        <v>5</v>
      </c>
      <c r="I16" s="66">
        <f>H16/'Asset Summary'!H16</f>
        <v>0.21739130434782608</v>
      </c>
      <c r="J16" s="153">
        <v>322750</v>
      </c>
      <c r="K16" s="133">
        <f t="shared" si="0"/>
        <v>373</v>
      </c>
      <c r="L16" s="94">
        <f>K16/'Asset Summary'!K16</f>
        <v>0.24685638649900729</v>
      </c>
      <c r="M16" s="73">
        <f t="shared" si="1"/>
        <v>55320737</v>
      </c>
      <c r="N16" s="20"/>
      <c r="O16" s="20"/>
      <c r="P16" s="20"/>
    </row>
    <row r="17" spans="1:25" ht="21" x14ac:dyDescent="0.4">
      <c r="A17" s="40" t="s">
        <v>48</v>
      </c>
      <c r="B17" s="156">
        <v>34</v>
      </c>
      <c r="C17" s="66">
        <f>B17/'Asset Summary'!B17</f>
        <v>8.0568720379146919E-2</v>
      </c>
      <c r="D17" s="153">
        <v>5489638</v>
      </c>
      <c r="E17" s="147">
        <v>5</v>
      </c>
      <c r="F17" s="81">
        <f>E17/'Asset Summary'!E17</f>
        <v>0.26315789473684209</v>
      </c>
      <c r="G17" s="153">
        <v>79420</v>
      </c>
      <c r="H17" s="151">
        <v>0</v>
      </c>
      <c r="I17" s="66">
        <f>H17/'Asset Summary'!H17</f>
        <v>0</v>
      </c>
      <c r="J17" s="153">
        <v>0</v>
      </c>
      <c r="K17" s="133">
        <f t="shared" si="0"/>
        <v>39</v>
      </c>
      <c r="L17" s="94">
        <f>K17/'Asset Summary'!K17</f>
        <v>8.7640449438202248E-2</v>
      </c>
      <c r="M17" s="73">
        <f t="shared" si="1"/>
        <v>5569058</v>
      </c>
      <c r="N17" s="20"/>
      <c r="O17" s="20"/>
      <c r="P17" s="20"/>
    </row>
    <row r="18" spans="1:25" ht="21" x14ac:dyDescent="0.4">
      <c r="A18" s="40" t="s">
        <v>49</v>
      </c>
      <c r="B18" s="156">
        <v>14</v>
      </c>
      <c r="C18" s="66">
        <f>B18/'Asset Summary'!B18</f>
        <v>7.2164948453608241E-2</v>
      </c>
      <c r="D18" s="153">
        <v>783777</v>
      </c>
      <c r="E18" s="147">
        <v>19</v>
      </c>
      <c r="F18" s="81">
        <f>E18/'Asset Summary'!E18</f>
        <v>0.35849056603773582</v>
      </c>
      <c r="G18" s="153">
        <v>1925340</v>
      </c>
      <c r="H18" s="151">
        <v>5</v>
      </c>
      <c r="I18" s="66">
        <f>H18/'Asset Summary'!H18</f>
        <v>0.29411764705882354</v>
      </c>
      <c r="J18" s="153">
        <v>866010</v>
      </c>
      <c r="K18" s="133">
        <f t="shared" si="0"/>
        <v>38</v>
      </c>
      <c r="L18" s="94">
        <f>K18/'Asset Summary'!K18</f>
        <v>0.14393939393939395</v>
      </c>
      <c r="M18" s="73">
        <f t="shared" si="1"/>
        <v>3575127</v>
      </c>
      <c r="N18" s="20"/>
      <c r="O18" s="20"/>
      <c r="P18" s="20"/>
    </row>
    <row r="19" spans="1:25" ht="21" x14ac:dyDescent="0.4">
      <c r="A19" s="40" t="s">
        <v>50</v>
      </c>
      <c r="B19" s="156">
        <v>192</v>
      </c>
      <c r="C19" s="66">
        <f>B19/'Asset Summary'!B19</f>
        <v>0.27705627705627706</v>
      </c>
      <c r="D19" s="153">
        <v>23855507</v>
      </c>
      <c r="E19" s="147">
        <v>10</v>
      </c>
      <c r="F19" s="81">
        <f>E19/'Asset Summary'!E19</f>
        <v>0.47619047619047616</v>
      </c>
      <c r="G19" s="153">
        <v>729214</v>
      </c>
      <c r="H19" s="151">
        <v>0</v>
      </c>
      <c r="I19" s="66">
        <f>H19/'Asset Summary'!H19</f>
        <v>0</v>
      </c>
      <c r="J19" s="153">
        <v>0</v>
      </c>
      <c r="K19" s="133">
        <f t="shared" si="0"/>
        <v>202</v>
      </c>
      <c r="L19" s="94">
        <f>K19/'Asset Summary'!K19</f>
        <v>0.27900552486187846</v>
      </c>
      <c r="M19" s="73">
        <f t="shared" si="1"/>
        <v>24584721</v>
      </c>
      <c r="N19" s="20"/>
      <c r="O19" s="20"/>
      <c r="P19" s="20"/>
    </row>
    <row r="20" spans="1:25" ht="21" x14ac:dyDescent="0.4">
      <c r="A20" s="40" t="s">
        <v>51</v>
      </c>
      <c r="B20" s="156">
        <v>152</v>
      </c>
      <c r="C20" s="66">
        <f>B20/'Asset Summary'!B20</f>
        <v>0.16721672167216722</v>
      </c>
      <c r="D20" s="153">
        <v>12267455</v>
      </c>
      <c r="E20" s="147">
        <v>28</v>
      </c>
      <c r="F20" s="81">
        <f>E20/'Asset Summary'!E20</f>
        <v>0.32558139534883723</v>
      </c>
      <c r="G20" s="153">
        <v>643188</v>
      </c>
      <c r="H20" s="151">
        <v>1</v>
      </c>
      <c r="I20" s="66">
        <f>H20/'Asset Summary'!H20</f>
        <v>0.2</v>
      </c>
      <c r="J20" s="153">
        <v>71440</v>
      </c>
      <c r="K20" s="133">
        <f t="shared" si="0"/>
        <v>181</v>
      </c>
      <c r="L20" s="94">
        <f>K20/'Asset Summary'!K20</f>
        <v>0.18099999999999999</v>
      </c>
      <c r="M20" s="73">
        <f t="shared" si="1"/>
        <v>12982083</v>
      </c>
      <c r="N20" s="20"/>
      <c r="O20" s="20"/>
      <c r="P20" s="20"/>
    </row>
    <row r="21" spans="1:25" ht="21" x14ac:dyDescent="0.4">
      <c r="A21" s="40" t="s">
        <v>52</v>
      </c>
      <c r="B21" s="156">
        <v>39</v>
      </c>
      <c r="C21" s="66">
        <f>B21/'Asset Summary'!B21</f>
        <v>5.4775280898876406E-2</v>
      </c>
      <c r="D21" s="153">
        <v>3463137</v>
      </c>
      <c r="E21" s="147">
        <v>0</v>
      </c>
      <c r="F21" s="81">
        <f>E21/'Asset Summary'!E21</f>
        <v>0</v>
      </c>
      <c r="G21" s="153">
        <v>0</v>
      </c>
      <c r="H21" s="151">
        <v>0</v>
      </c>
      <c r="I21" s="66">
        <f>H21/'Asset Summary'!H21</f>
        <v>0</v>
      </c>
      <c r="J21" s="153">
        <v>0</v>
      </c>
      <c r="K21" s="133">
        <f t="shared" si="0"/>
        <v>39</v>
      </c>
      <c r="L21" s="94">
        <f>K21/'Asset Summary'!K21</f>
        <v>5.33515731874145E-2</v>
      </c>
      <c r="M21" s="73">
        <f t="shared" si="1"/>
        <v>3463137</v>
      </c>
      <c r="N21" s="20"/>
      <c r="O21" s="20"/>
      <c r="P21" s="20"/>
    </row>
    <row r="22" spans="1:25" ht="21" x14ac:dyDescent="0.4">
      <c r="A22" s="40" t="s">
        <v>53</v>
      </c>
      <c r="B22" s="156">
        <v>563</v>
      </c>
      <c r="C22" s="66">
        <f>B22/'Asset Summary'!B22</f>
        <v>0.35319949811794227</v>
      </c>
      <c r="D22" s="153">
        <v>53792250</v>
      </c>
      <c r="E22" s="147">
        <v>81</v>
      </c>
      <c r="F22" s="81">
        <f>E22/'Asset Summary'!E22</f>
        <v>0.40909090909090912</v>
      </c>
      <c r="G22" s="153">
        <v>8590720</v>
      </c>
      <c r="H22" s="151">
        <v>13</v>
      </c>
      <c r="I22" s="66">
        <f>H22/'Asset Summary'!H22</f>
        <v>0.56521739130434778</v>
      </c>
      <c r="J22" s="153">
        <v>1301396</v>
      </c>
      <c r="K22" s="133">
        <f t="shared" si="0"/>
        <v>657</v>
      </c>
      <c r="L22" s="94">
        <f>K22/'Asset Summary'!K22</f>
        <v>0.36198347107438017</v>
      </c>
      <c r="M22" s="73">
        <f t="shared" si="1"/>
        <v>63684366</v>
      </c>
      <c r="N22" s="20"/>
      <c r="O22" s="20"/>
      <c r="P22" s="20"/>
    </row>
    <row r="23" spans="1:25" ht="21" x14ac:dyDescent="0.4">
      <c r="A23" s="40" t="s">
        <v>54</v>
      </c>
      <c r="B23" s="156">
        <v>956</v>
      </c>
      <c r="C23" s="66">
        <f>B23/'Asset Summary'!B23</f>
        <v>0.47116806308526366</v>
      </c>
      <c r="D23" s="153">
        <v>62898662</v>
      </c>
      <c r="E23" s="147">
        <v>119</v>
      </c>
      <c r="F23" s="81">
        <f>E23/'Asset Summary'!E23</f>
        <v>0.73456790123456794</v>
      </c>
      <c r="G23" s="153">
        <v>7362116</v>
      </c>
      <c r="H23" s="151">
        <v>15</v>
      </c>
      <c r="I23" s="66">
        <f>H23/'Asset Summary'!H23</f>
        <v>0.5</v>
      </c>
      <c r="J23" s="153">
        <v>3615645</v>
      </c>
      <c r="K23" s="133">
        <f t="shared" si="0"/>
        <v>1090</v>
      </c>
      <c r="L23" s="94">
        <f>K23/'Asset Summary'!K23</f>
        <v>0.49076992345790182</v>
      </c>
      <c r="M23" s="73">
        <f t="shared" si="1"/>
        <v>73876423</v>
      </c>
      <c r="N23" s="20"/>
      <c r="O23" s="20"/>
      <c r="P23" s="20"/>
    </row>
    <row r="24" spans="1:25" ht="21" x14ac:dyDescent="0.4">
      <c r="A24" s="40" t="s">
        <v>55</v>
      </c>
      <c r="B24" s="156">
        <v>1654</v>
      </c>
      <c r="C24" s="66">
        <f>B24/'Asset Summary'!B24</f>
        <v>0.95057471264367821</v>
      </c>
      <c r="D24" s="153">
        <v>116615534</v>
      </c>
      <c r="E24" s="147">
        <v>394</v>
      </c>
      <c r="F24" s="81">
        <f>E24/'Asset Summary'!E24</f>
        <v>0.81573498964803315</v>
      </c>
      <c r="G24" s="153">
        <v>74192640</v>
      </c>
      <c r="H24" s="151">
        <v>48</v>
      </c>
      <c r="I24" s="66">
        <f>H24/'Asset Summary'!H24</f>
        <v>0.676056338028169</v>
      </c>
      <c r="J24" s="153">
        <v>38811787</v>
      </c>
      <c r="K24" s="133">
        <f t="shared" si="0"/>
        <v>2096</v>
      </c>
      <c r="L24" s="94">
        <f>K24/'Asset Summary'!K24</f>
        <v>0.91368788142981694</v>
      </c>
      <c r="M24" s="73">
        <f t="shared" si="1"/>
        <v>229619961</v>
      </c>
      <c r="N24" s="20"/>
      <c r="O24" s="20"/>
      <c r="P24" s="20"/>
    </row>
    <row r="25" spans="1:25" ht="21" x14ac:dyDescent="0.4">
      <c r="A25" s="40" t="s">
        <v>56</v>
      </c>
      <c r="B25" s="156">
        <v>3111</v>
      </c>
      <c r="C25" s="66">
        <f>B25/'Asset Summary'!B25</f>
        <v>0.43755274261603377</v>
      </c>
      <c r="D25" s="153">
        <v>206139760</v>
      </c>
      <c r="E25" s="147">
        <v>2235</v>
      </c>
      <c r="F25" s="81">
        <f>E25/'Asset Summary'!E25</f>
        <v>0.50326503039855885</v>
      </c>
      <c r="G25" s="153">
        <v>181586869</v>
      </c>
      <c r="H25" s="151">
        <v>55</v>
      </c>
      <c r="I25" s="66">
        <f>H25/'Asset Summary'!H25</f>
        <v>0.35483870967741937</v>
      </c>
      <c r="J25" s="153">
        <v>20899831</v>
      </c>
      <c r="K25" s="133">
        <f t="shared" si="0"/>
        <v>5401</v>
      </c>
      <c r="L25" s="94">
        <f>K25/'Asset Summary'!K25</f>
        <v>0.46138732274047495</v>
      </c>
      <c r="M25" s="73">
        <f t="shared" si="1"/>
        <v>408626460</v>
      </c>
      <c r="N25" s="20"/>
      <c r="O25" s="20"/>
      <c r="P25" s="20"/>
    </row>
    <row r="26" spans="1:25" ht="21" x14ac:dyDescent="0.4">
      <c r="A26" s="40" t="s">
        <v>57</v>
      </c>
      <c r="B26" s="158">
        <v>11</v>
      </c>
      <c r="C26" s="66">
        <f>B26/'Asset Summary'!B26</f>
        <v>3.7414965986394558E-2</v>
      </c>
      <c r="D26" s="155">
        <v>604166</v>
      </c>
      <c r="E26" s="147">
        <v>2</v>
      </c>
      <c r="F26" s="81">
        <f>E26/'Asset Summary'!E26</f>
        <v>3.1746031746031744E-2</v>
      </c>
      <c r="G26" s="155">
        <v>45071</v>
      </c>
      <c r="H26" s="151">
        <v>1</v>
      </c>
      <c r="I26" s="66">
        <f>H26/'Asset Summary'!H26</f>
        <v>0.2</v>
      </c>
      <c r="J26" s="155">
        <v>78630</v>
      </c>
      <c r="K26" s="133">
        <f t="shared" si="0"/>
        <v>14</v>
      </c>
      <c r="L26" s="94">
        <f>K26/'Asset Summary'!K26</f>
        <v>3.8674033149171269E-2</v>
      </c>
      <c r="M26" s="73">
        <f t="shared" si="1"/>
        <v>727867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8410</v>
      </c>
      <c r="C27" s="67">
        <f>B27/'Asset Summary'!B27</f>
        <v>0.41905426279336289</v>
      </c>
      <c r="D27" s="64">
        <f>SUM(D8:D26)</f>
        <v>626377377</v>
      </c>
      <c r="E27" s="136">
        <f t="shared" ref="E27:J27" si="2">SUM(E8:E26)</f>
        <v>3259</v>
      </c>
      <c r="F27" s="82">
        <f>E27/'Asset Summary'!E27</f>
        <v>0.5209398976982097</v>
      </c>
      <c r="G27" s="87">
        <f t="shared" si="2"/>
        <v>302796762</v>
      </c>
      <c r="H27" s="136">
        <f t="shared" si="2"/>
        <v>173</v>
      </c>
      <c r="I27" s="82">
        <f>H27/'Asset Summary'!H27</f>
        <v>0.39953810623556579</v>
      </c>
      <c r="J27" s="87">
        <f t="shared" si="2"/>
        <v>72879694</v>
      </c>
      <c r="K27" s="137">
        <f>SUM(K8:K26)</f>
        <v>11842</v>
      </c>
      <c r="L27" s="95">
        <f>K27/'Asset Summary'!K27</f>
        <v>0.4425592346214216</v>
      </c>
      <c r="M27" s="97">
        <f>SUM(M8:M26)</f>
        <v>1002053833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0" t="s">
        <v>58</v>
      </c>
      <c r="O31" s="191" t="s">
        <v>58</v>
      </c>
      <c r="P31" s="191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2" t="s">
        <v>22</v>
      </c>
      <c r="O32" s="193" t="s">
        <v>22</v>
      </c>
      <c r="P32" s="193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2" t="s">
        <v>23</v>
      </c>
      <c r="O33" s="194" t="s">
        <v>10</v>
      </c>
      <c r="P33" s="195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2"/>
      <c r="O34" s="194" t="s">
        <v>13</v>
      </c>
      <c r="P34" s="195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52">
        <v>0</v>
      </c>
      <c r="C35" s="65" t="e">
        <f>B35/'Asset Summary'!B36</f>
        <v>#DIV/0!</v>
      </c>
      <c r="D35" s="165">
        <v>0</v>
      </c>
      <c r="E35" s="152">
        <v>1</v>
      </c>
      <c r="F35" s="65">
        <f>E35/'Asset Summary'!E36</f>
        <v>1</v>
      </c>
      <c r="G35" s="165">
        <v>231000</v>
      </c>
      <c r="H35" s="152">
        <v>0</v>
      </c>
      <c r="I35" s="65" t="e">
        <f>H35/'Asset Summary'!H36</f>
        <v>#DIV/0!</v>
      </c>
      <c r="J35" s="165">
        <v>0</v>
      </c>
      <c r="K35" s="141">
        <v>0</v>
      </c>
      <c r="L35" s="65" t="e">
        <f>K35/'Asset Summary'!K36</f>
        <v>#DIV/0!</v>
      </c>
      <c r="M35" s="62">
        <v>0</v>
      </c>
      <c r="N35" s="141">
        <v>3</v>
      </c>
      <c r="O35" s="65">
        <f>N35/'Asset Summary'!N36</f>
        <v>0.6</v>
      </c>
      <c r="P35" s="62">
        <v>3101468</v>
      </c>
      <c r="Q35" s="132">
        <f>B35+E35+H35+K35+N35</f>
        <v>4</v>
      </c>
      <c r="R35" s="65">
        <f>Q35/'Asset Summary'!Q36</f>
        <v>0.66666666666666663</v>
      </c>
      <c r="S35" s="73">
        <f>D35+G35+J35+M35+P35</f>
        <v>3332468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52">
        <v>0</v>
      </c>
      <c r="C36" s="65" t="e">
        <f>B36/'Asset Summary'!B37</f>
        <v>#DIV/0!</v>
      </c>
      <c r="D36" s="165">
        <v>0</v>
      </c>
      <c r="E36" s="152">
        <v>0</v>
      </c>
      <c r="F36" s="65">
        <f>E36/'Asset Summary'!E37</f>
        <v>0</v>
      </c>
      <c r="G36" s="165">
        <v>0</v>
      </c>
      <c r="H36" s="152">
        <v>0</v>
      </c>
      <c r="I36" s="65" t="e">
        <f>H36/'Asset Summary'!H37</f>
        <v>#DIV/0!</v>
      </c>
      <c r="J36" s="165">
        <v>0</v>
      </c>
      <c r="K36" s="141">
        <v>0</v>
      </c>
      <c r="L36" s="65">
        <f>K36/'Asset Summary'!K37</f>
        <v>0</v>
      </c>
      <c r="M36" s="62">
        <v>0</v>
      </c>
      <c r="N36" s="141">
        <v>0</v>
      </c>
      <c r="O36" s="65" t="e">
        <f>N36/'Asset Summary'!N37</f>
        <v>#DIV/0!</v>
      </c>
      <c r="P36" s="62">
        <v>0</v>
      </c>
      <c r="Q36" s="132">
        <f t="shared" ref="Q36:Q53" si="3">B36+E36+H36+K36+N36</f>
        <v>0</v>
      </c>
      <c r="R36" s="65">
        <f>Q36/'Asset Summary'!Q37</f>
        <v>0</v>
      </c>
      <c r="S36" s="73">
        <f t="shared" ref="S36:S52" si="4">D36+G36+J36+M36+P36</f>
        <v>0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52">
        <v>2</v>
      </c>
      <c r="C37" s="65">
        <f>B37/'Asset Summary'!B38</f>
        <v>1</v>
      </c>
      <c r="D37" s="165">
        <v>1394470</v>
      </c>
      <c r="E37" s="152">
        <v>0</v>
      </c>
      <c r="F37" s="65">
        <f>E37/'Asset Summary'!E38</f>
        <v>0</v>
      </c>
      <c r="G37" s="165">
        <v>0</v>
      </c>
      <c r="H37" s="152">
        <v>0</v>
      </c>
      <c r="I37" s="65" t="e">
        <f>H37/'Asset Summary'!H38</f>
        <v>#DIV/0!</v>
      </c>
      <c r="J37" s="165">
        <v>0</v>
      </c>
      <c r="K37" s="141">
        <v>0</v>
      </c>
      <c r="L37" s="65" t="e">
        <f>K37/'Asset Summary'!K38</f>
        <v>#DIV/0!</v>
      </c>
      <c r="M37" s="62">
        <v>0</v>
      </c>
      <c r="N37" s="141">
        <v>0</v>
      </c>
      <c r="O37" s="65" t="e">
        <f>N37/'Asset Summary'!N38</f>
        <v>#DIV/0!</v>
      </c>
      <c r="P37" s="62">
        <v>0</v>
      </c>
      <c r="Q37" s="132">
        <f t="shared" si="3"/>
        <v>2</v>
      </c>
      <c r="R37" s="65">
        <f>Q37/'Asset Summary'!Q38</f>
        <v>0.5</v>
      </c>
      <c r="S37" s="73">
        <f t="shared" si="4"/>
        <v>1394470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52">
        <v>0</v>
      </c>
      <c r="C38" s="65" t="e">
        <f>B38/'Asset Summary'!B39</f>
        <v>#DIV/0!</v>
      </c>
      <c r="D38" s="165">
        <v>0</v>
      </c>
      <c r="E38" s="152">
        <v>1</v>
      </c>
      <c r="F38" s="65">
        <f>E38/'Asset Summary'!E39</f>
        <v>1</v>
      </c>
      <c r="G38" s="165">
        <v>146260</v>
      </c>
      <c r="H38" s="152">
        <v>0</v>
      </c>
      <c r="I38" s="65" t="e">
        <f>H38/'Asset Summary'!H39</f>
        <v>#DIV/0!</v>
      </c>
      <c r="J38" s="165">
        <v>0</v>
      </c>
      <c r="K38" s="141">
        <v>0</v>
      </c>
      <c r="L38" s="65" t="e">
        <f>K38/'Asset Summary'!K39</f>
        <v>#DIV/0!</v>
      </c>
      <c r="M38" s="62">
        <v>0</v>
      </c>
      <c r="N38" s="141">
        <v>0</v>
      </c>
      <c r="O38" s="65" t="e">
        <f>N38/'Asset Summary'!N39</f>
        <v>#DIV/0!</v>
      </c>
      <c r="P38" s="62">
        <v>0</v>
      </c>
      <c r="Q38" s="132">
        <f t="shared" si="3"/>
        <v>1</v>
      </c>
      <c r="R38" s="65">
        <f>Q38/'Asset Summary'!Q39</f>
        <v>1</v>
      </c>
      <c r="S38" s="73">
        <f t="shared" si="4"/>
        <v>146260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52">
        <v>0</v>
      </c>
      <c r="C39" s="65">
        <f>B39/'Asset Summary'!B40</f>
        <v>0</v>
      </c>
      <c r="D39" s="165">
        <v>0</v>
      </c>
      <c r="E39" s="152">
        <v>0</v>
      </c>
      <c r="F39" s="65" t="e">
        <f>E39/'Asset Summary'!E40</f>
        <v>#DIV/0!</v>
      </c>
      <c r="G39" s="165">
        <v>0</v>
      </c>
      <c r="H39" s="152">
        <v>0</v>
      </c>
      <c r="I39" s="65" t="e">
        <f>H39/'Asset Summary'!H40</f>
        <v>#DIV/0!</v>
      </c>
      <c r="J39" s="165">
        <v>0</v>
      </c>
      <c r="K39" s="141">
        <v>0</v>
      </c>
      <c r="L39" s="65" t="e">
        <f>K39/'Asset Summary'!K40</f>
        <v>#DIV/0!</v>
      </c>
      <c r="M39" s="62">
        <v>0</v>
      </c>
      <c r="N39" s="141">
        <v>0</v>
      </c>
      <c r="O39" s="65" t="e">
        <f>N39/'Asset Summary'!N40</f>
        <v>#DIV/0!</v>
      </c>
      <c r="P39" s="62">
        <v>0</v>
      </c>
      <c r="Q39" s="132">
        <f t="shared" si="3"/>
        <v>0</v>
      </c>
      <c r="R39" s="65">
        <f>Q39/'Asset Summary'!Q40</f>
        <v>0</v>
      </c>
      <c r="S39" s="73">
        <f t="shared" si="4"/>
        <v>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52">
        <v>0</v>
      </c>
      <c r="C40" s="65">
        <f>B40/'Asset Summary'!B41</f>
        <v>0</v>
      </c>
      <c r="D40" s="165">
        <v>0</v>
      </c>
      <c r="E40" s="152">
        <v>0</v>
      </c>
      <c r="F40" s="65">
        <f>E40/'Asset Summary'!E41</f>
        <v>0</v>
      </c>
      <c r="G40" s="165">
        <v>0</v>
      </c>
      <c r="H40" s="152">
        <v>0</v>
      </c>
      <c r="I40" s="65" t="e">
        <f>H40/'Asset Summary'!H41</f>
        <v>#DIV/0!</v>
      </c>
      <c r="J40" s="165">
        <v>0</v>
      </c>
      <c r="K40" s="141">
        <v>0</v>
      </c>
      <c r="L40" s="65" t="e">
        <f>K40/'Asset Summary'!K41</f>
        <v>#DIV/0!</v>
      </c>
      <c r="M40" s="62">
        <v>0</v>
      </c>
      <c r="N40" s="141">
        <v>3</v>
      </c>
      <c r="O40" s="65">
        <f>N40/'Asset Summary'!N41</f>
        <v>0.3</v>
      </c>
      <c r="P40" s="62">
        <v>1358747</v>
      </c>
      <c r="Q40" s="132">
        <f t="shared" si="3"/>
        <v>3</v>
      </c>
      <c r="R40" s="65">
        <f>Q40/'Asset Summary'!Q41</f>
        <v>0.23076923076923078</v>
      </c>
      <c r="S40" s="73">
        <f t="shared" si="4"/>
        <v>1358747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52">
        <v>0</v>
      </c>
      <c r="C41" s="65" t="e">
        <f>B41/'Asset Summary'!B42</f>
        <v>#DIV/0!</v>
      </c>
      <c r="D41" s="165">
        <v>0</v>
      </c>
      <c r="E41" s="152">
        <v>0</v>
      </c>
      <c r="F41" s="65" t="e">
        <f>E41/'Asset Summary'!E42</f>
        <v>#DIV/0!</v>
      </c>
      <c r="G41" s="165">
        <v>0</v>
      </c>
      <c r="H41" s="152">
        <v>0</v>
      </c>
      <c r="I41" s="65" t="e">
        <f>H41/'Asset Summary'!H42</f>
        <v>#DIV/0!</v>
      </c>
      <c r="J41" s="165">
        <v>0</v>
      </c>
      <c r="K41" s="141">
        <v>0</v>
      </c>
      <c r="L41" s="65" t="e">
        <f>K41/'Asset Summary'!K42</f>
        <v>#DIV/0!</v>
      </c>
      <c r="M41" s="62">
        <v>0</v>
      </c>
      <c r="N41" s="141">
        <v>0</v>
      </c>
      <c r="O41" s="65" t="e">
        <f>N41/'Asset Summary'!N42</f>
        <v>#DIV/0!</v>
      </c>
      <c r="P41" s="62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52">
        <v>0</v>
      </c>
      <c r="C42" s="65" t="e">
        <f>B42/'Asset Summary'!B43</f>
        <v>#DIV/0!</v>
      </c>
      <c r="D42" s="165">
        <v>0</v>
      </c>
      <c r="E42" s="152">
        <v>0</v>
      </c>
      <c r="F42" s="65" t="e">
        <f>E42/'Asset Summary'!E43</f>
        <v>#DIV/0!</v>
      </c>
      <c r="G42" s="165">
        <v>0</v>
      </c>
      <c r="H42" s="152">
        <v>0</v>
      </c>
      <c r="I42" s="65" t="e">
        <f>H42/'Asset Summary'!H43</f>
        <v>#DIV/0!</v>
      </c>
      <c r="J42" s="165">
        <v>0</v>
      </c>
      <c r="K42" s="141">
        <v>0</v>
      </c>
      <c r="L42" s="65" t="e">
        <f>K42/'Asset Summary'!K43</f>
        <v>#DIV/0!</v>
      </c>
      <c r="M42" s="62">
        <v>0</v>
      </c>
      <c r="N42" s="141">
        <v>0</v>
      </c>
      <c r="O42" s="65" t="e">
        <f>N42/'Asset Summary'!N43</f>
        <v>#DIV/0!</v>
      </c>
      <c r="P42" s="62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52">
        <v>0</v>
      </c>
      <c r="C43" s="65" t="e">
        <f>B43/'Asset Summary'!B44</f>
        <v>#DIV/0!</v>
      </c>
      <c r="D43" s="165">
        <v>0</v>
      </c>
      <c r="E43" s="152">
        <v>0</v>
      </c>
      <c r="F43" s="65" t="e">
        <f>E43/'Asset Summary'!E44</f>
        <v>#DIV/0!</v>
      </c>
      <c r="G43" s="165">
        <v>0</v>
      </c>
      <c r="H43" s="152">
        <v>0</v>
      </c>
      <c r="I43" s="65" t="e">
        <f>H43/'Asset Summary'!H44</f>
        <v>#DIV/0!</v>
      </c>
      <c r="J43" s="165">
        <v>0</v>
      </c>
      <c r="K43" s="141">
        <v>0</v>
      </c>
      <c r="L43" s="65" t="e">
        <f>K43/'Asset Summary'!K44</f>
        <v>#DIV/0!</v>
      </c>
      <c r="M43" s="62">
        <v>0</v>
      </c>
      <c r="N43" s="141">
        <v>0</v>
      </c>
      <c r="O43" s="65">
        <f>N43/'Asset Summary'!N44</f>
        <v>0</v>
      </c>
      <c r="P43" s="62">
        <v>0</v>
      </c>
      <c r="Q43" s="132">
        <f t="shared" si="3"/>
        <v>0</v>
      </c>
      <c r="R43" s="65">
        <f>Q43/'Asset Summary'!Q44</f>
        <v>0</v>
      </c>
      <c r="S43" s="73">
        <f t="shared" si="4"/>
        <v>0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52">
        <v>0</v>
      </c>
      <c r="C44" s="65" t="e">
        <f>B44/'Asset Summary'!B45</f>
        <v>#DIV/0!</v>
      </c>
      <c r="D44" s="165">
        <v>0</v>
      </c>
      <c r="E44" s="152">
        <v>0</v>
      </c>
      <c r="F44" s="65" t="e">
        <f>E44/'Asset Summary'!E45</f>
        <v>#DIV/0!</v>
      </c>
      <c r="G44" s="165">
        <v>0</v>
      </c>
      <c r="H44" s="152">
        <v>0</v>
      </c>
      <c r="I44" s="65" t="e">
        <f>H44/'Asset Summary'!H45</f>
        <v>#DIV/0!</v>
      </c>
      <c r="J44" s="165">
        <v>0</v>
      </c>
      <c r="K44" s="141">
        <v>0</v>
      </c>
      <c r="L44" s="65" t="e">
        <f>K44/'Asset Summary'!K45</f>
        <v>#DIV/0!</v>
      </c>
      <c r="M44" s="62">
        <v>0</v>
      </c>
      <c r="N44" s="141">
        <v>0</v>
      </c>
      <c r="O44" s="65" t="e">
        <f>N44/'Asset Summary'!N45</f>
        <v>#DIV/0!</v>
      </c>
      <c r="P44" s="62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52">
        <v>0</v>
      </c>
      <c r="C45" s="65">
        <f>B45/'Asset Summary'!B46</f>
        <v>0</v>
      </c>
      <c r="D45" s="165">
        <v>0</v>
      </c>
      <c r="E45" s="152">
        <v>0</v>
      </c>
      <c r="F45" s="65">
        <f>E45/'Asset Summary'!E46</f>
        <v>0</v>
      </c>
      <c r="G45" s="165">
        <v>0</v>
      </c>
      <c r="H45" s="152">
        <v>0</v>
      </c>
      <c r="I45" s="65" t="e">
        <f>H45/'Asset Summary'!H46</f>
        <v>#DIV/0!</v>
      </c>
      <c r="J45" s="165">
        <v>0</v>
      </c>
      <c r="K45" s="141">
        <v>0</v>
      </c>
      <c r="L45" s="65" t="e">
        <f>K45/'Asset Summary'!K46</f>
        <v>#DIV/0!</v>
      </c>
      <c r="M45" s="62">
        <v>0</v>
      </c>
      <c r="N45" s="141">
        <v>1</v>
      </c>
      <c r="O45" s="65">
        <f>N45/'Asset Summary'!N46</f>
        <v>1</v>
      </c>
      <c r="P45" s="62">
        <v>140830</v>
      </c>
      <c r="Q45" s="132">
        <f t="shared" si="3"/>
        <v>1</v>
      </c>
      <c r="R45" s="65">
        <f>Q45/'Asset Summary'!Q46</f>
        <v>0.33333333333333331</v>
      </c>
      <c r="S45" s="73">
        <f t="shared" si="4"/>
        <v>140830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52">
        <v>0</v>
      </c>
      <c r="C46" s="65" t="e">
        <f>B46/'Asset Summary'!B47</f>
        <v>#DIV/0!</v>
      </c>
      <c r="D46" s="165">
        <v>0</v>
      </c>
      <c r="E46" s="152">
        <v>0</v>
      </c>
      <c r="F46" s="65">
        <f>E46/'Asset Summary'!E47</f>
        <v>0</v>
      </c>
      <c r="G46" s="165">
        <v>0</v>
      </c>
      <c r="H46" s="152">
        <v>0</v>
      </c>
      <c r="I46" s="65" t="e">
        <f>H46/'Asset Summary'!H47</f>
        <v>#DIV/0!</v>
      </c>
      <c r="J46" s="165">
        <v>0</v>
      </c>
      <c r="K46" s="141">
        <v>0</v>
      </c>
      <c r="L46" s="65" t="e">
        <f>K46/'Asset Summary'!K47</f>
        <v>#DIV/0!</v>
      </c>
      <c r="M46" s="62">
        <v>0</v>
      </c>
      <c r="N46" s="141">
        <v>0</v>
      </c>
      <c r="O46" s="65" t="e">
        <f>N46/'Asset Summary'!N47</f>
        <v>#DIV/0!</v>
      </c>
      <c r="P46" s="62">
        <v>0</v>
      </c>
      <c r="Q46" s="132">
        <f t="shared" si="3"/>
        <v>0</v>
      </c>
      <c r="R46" s="65">
        <f>Q46/'Asset Summary'!Q47</f>
        <v>0</v>
      </c>
      <c r="S46" s="73">
        <f t="shared" si="4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52">
        <v>0</v>
      </c>
      <c r="C47" s="65" t="e">
        <f>B47/'Asset Summary'!B48</f>
        <v>#DIV/0!</v>
      </c>
      <c r="D47" s="165">
        <v>0</v>
      </c>
      <c r="E47" s="152">
        <v>0</v>
      </c>
      <c r="F47" s="65">
        <f>E47/'Asset Summary'!E48</f>
        <v>0</v>
      </c>
      <c r="G47" s="165">
        <v>0</v>
      </c>
      <c r="H47" s="152">
        <v>0</v>
      </c>
      <c r="I47" s="65" t="e">
        <f>H47/'Asset Summary'!H48</f>
        <v>#DIV/0!</v>
      </c>
      <c r="J47" s="165">
        <v>0</v>
      </c>
      <c r="K47" s="141">
        <v>0</v>
      </c>
      <c r="L47" s="65" t="e">
        <f>K47/'Asset Summary'!K48</f>
        <v>#DIV/0!</v>
      </c>
      <c r="M47" s="62">
        <v>0</v>
      </c>
      <c r="N47" s="141">
        <v>0</v>
      </c>
      <c r="O47" s="65" t="e">
        <f>N47/'Asset Summary'!N48</f>
        <v>#DIV/0!</v>
      </c>
      <c r="P47" s="62">
        <v>0</v>
      </c>
      <c r="Q47" s="132">
        <f t="shared" si="3"/>
        <v>0</v>
      </c>
      <c r="R47" s="65">
        <f>Q47/'Asset Summary'!Q48</f>
        <v>0</v>
      </c>
      <c r="S47" s="73">
        <f t="shared" si="4"/>
        <v>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52">
        <v>0</v>
      </c>
      <c r="C48" s="65" t="e">
        <f>B48/'Asset Summary'!B49</f>
        <v>#DIV/0!</v>
      </c>
      <c r="D48" s="165">
        <v>0</v>
      </c>
      <c r="E48" s="152">
        <v>0</v>
      </c>
      <c r="F48" s="65">
        <f>E48/'Asset Summary'!E49</f>
        <v>0</v>
      </c>
      <c r="G48" s="165">
        <v>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 t="e">
        <f>K48/'Asset Summary'!K49</f>
        <v>#DIV/0!</v>
      </c>
      <c r="M48" s="62">
        <v>0</v>
      </c>
      <c r="N48" s="141">
        <v>0</v>
      </c>
      <c r="O48" s="65" t="e">
        <f>N48/'Asset Summary'!N49</f>
        <v>#DIV/0!</v>
      </c>
      <c r="P48" s="62">
        <v>0</v>
      </c>
      <c r="Q48" s="132">
        <f t="shared" si="3"/>
        <v>0</v>
      </c>
      <c r="R48" s="65">
        <f>Q48/'Asset Summary'!Q49</f>
        <v>0</v>
      </c>
      <c r="S48" s="73">
        <f t="shared" si="4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52">
        <v>0</v>
      </c>
      <c r="C49" s="65" t="e">
        <f>B49/'Asset Summary'!B50</f>
        <v>#DIV/0!</v>
      </c>
      <c r="D49" s="165">
        <v>0</v>
      </c>
      <c r="E49" s="152">
        <v>2</v>
      </c>
      <c r="F49" s="65">
        <f>E49/'Asset Summary'!E50</f>
        <v>1</v>
      </c>
      <c r="G49" s="165">
        <v>226880</v>
      </c>
      <c r="H49" s="141">
        <v>0</v>
      </c>
      <c r="I49" s="65" t="e">
        <f>H49/'Asset Summary'!H50</f>
        <v>#DIV/0!</v>
      </c>
      <c r="J49" s="62">
        <v>0</v>
      </c>
      <c r="K49" s="141">
        <v>0</v>
      </c>
      <c r="L49" s="65">
        <f>K49/'Asset Summary'!K50</f>
        <v>0</v>
      </c>
      <c r="M49" s="62">
        <v>0</v>
      </c>
      <c r="N49" s="141">
        <v>0</v>
      </c>
      <c r="O49" s="65" t="e">
        <f>N49/'Asset Summary'!N50</f>
        <v>#DIV/0!</v>
      </c>
      <c r="P49" s="62">
        <v>0</v>
      </c>
      <c r="Q49" s="132">
        <f t="shared" si="3"/>
        <v>2</v>
      </c>
      <c r="R49" s="65">
        <f>Q49/'Asset Summary'!Q50</f>
        <v>0.66666666666666663</v>
      </c>
      <c r="S49" s="73">
        <f t="shared" si="4"/>
        <v>226880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52">
        <v>1</v>
      </c>
      <c r="C50" s="65">
        <f>B50/'Asset Summary'!B51</f>
        <v>1</v>
      </c>
      <c r="D50" s="165">
        <v>241019</v>
      </c>
      <c r="E50" s="152">
        <v>1</v>
      </c>
      <c r="F50" s="65">
        <f>E50/'Asset Summary'!E51</f>
        <v>1</v>
      </c>
      <c r="G50" s="165">
        <v>88430</v>
      </c>
      <c r="H50" s="141">
        <v>1</v>
      </c>
      <c r="I50" s="65">
        <f>H50/'Asset Summary'!H51</f>
        <v>1</v>
      </c>
      <c r="J50" s="62">
        <v>121240</v>
      </c>
      <c r="K50" s="141">
        <v>0</v>
      </c>
      <c r="L50" s="65" t="e">
        <f>K50/'Asset Summary'!K51</f>
        <v>#DIV/0!</v>
      </c>
      <c r="M50" s="62">
        <v>0</v>
      </c>
      <c r="N50" s="141">
        <v>2</v>
      </c>
      <c r="O50" s="65">
        <f>N50/'Asset Summary'!N51</f>
        <v>0.5</v>
      </c>
      <c r="P50" s="62">
        <v>1788233</v>
      </c>
      <c r="Q50" s="132">
        <f t="shared" si="3"/>
        <v>5</v>
      </c>
      <c r="R50" s="65">
        <f>Q50/'Asset Summary'!Q51</f>
        <v>0.7142857142857143</v>
      </c>
      <c r="S50" s="73">
        <f t="shared" si="4"/>
        <v>2238922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52">
        <v>10</v>
      </c>
      <c r="C51" s="65">
        <f>B51/'Asset Summary'!B52</f>
        <v>0.90909090909090906</v>
      </c>
      <c r="D51" s="165">
        <v>19108636</v>
      </c>
      <c r="E51" s="152">
        <v>1</v>
      </c>
      <c r="F51" s="65">
        <f>E51/'Asset Summary'!E52</f>
        <v>1</v>
      </c>
      <c r="G51" s="165">
        <v>401040</v>
      </c>
      <c r="H51" s="152">
        <v>1</v>
      </c>
      <c r="I51" s="65">
        <f>H51/'Asset Summary'!H52</f>
        <v>1</v>
      </c>
      <c r="J51" s="165">
        <v>169260</v>
      </c>
      <c r="K51" s="141">
        <v>1</v>
      </c>
      <c r="L51" s="65">
        <f>K51/'Asset Summary'!K52</f>
        <v>0.5</v>
      </c>
      <c r="M51" s="62">
        <v>571532</v>
      </c>
      <c r="N51" s="141">
        <v>11</v>
      </c>
      <c r="O51" s="65">
        <f>N51/'Asset Summary'!N52</f>
        <v>0.7857142857142857</v>
      </c>
      <c r="P51" s="62">
        <v>1599363</v>
      </c>
      <c r="Q51" s="132">
        <f t="shared" si="3"/>
        <v>24</v>
      </c>
      <c r="R51" s="65">
        <f>Q51/'Asset Summary'!Q52</f>
        <v>0.82758620689655171</v>
      </c>
      <c r="S51" s="73">
        <f t="shared" si="4"/>
        <v>21849831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52">
        <v>2</v>
      </c>
      <c r="C52" s="65">
        <f>B52/'Asset Summary'!B53</f>
        <v>0.18181818181818182</v>
      </c>
      <c r="D52" s="165">
        <v>3699279</v>
      </c>
      <c r="E52" s="152">
        <v>4</v>
      </c>
      <c r="F52" s="65">
        <f>E52/'Asset Summary'!E53</f>
        <v>1</v>
      </c>
      <c r="G52" s="165">
        <v>1664411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>
        <v>0</v>
      </c>
      <c r="M52" s="62">
        <v>0</v>
      </c>
      <c r="N52" s="141">
        <v>9</v>
      </c>
      <c r="O52" s="65">
        <f>N52/'Asset Summary'!N53</f>
        <v>1</v>
      </c>
      <c r="P52" s="62">
        <v>7305462</v>
      </c>
      <c r="Q52" s="132">
        <f t="shared" si="3"/>
        <v>15</v>
      </c>
      <c r="R52" s="65">
        <f>Q52/'Asset Summary'!Q53</f>
        <v>0.625</v>
      </c>
      <c r="S52" s="73">
        <f t="shared" si="4"/>
        <v>12669152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67">
        <v>0</v>
      </c>
      <c r="C53" s="65" t="e">
        <f>B53/'Asset Summary'!B54</f>
        <v>#DIV/0!</v>
      </c>
      <c r="D53" s="165">
        <v>0</v>
      </c>
      <c r="E53" s="167">
        <v>0</v>
      </c>
      <c r="F53" s="65" t="e">
        <f>E53/'Asset Summary'!E54</f>
        <v>#DIV/0!</v>
      </c>
      <c r="G53" s="165">
        <v>0</v>
      </c>
      <c r="H53" s="167">
        <v>0</v>
      </c>
      <c r="I53" s="65" t="e">
        <f>H53/'Asset Summary'!H54</f>
        <v>#DIV/0!</v>
      </c>
      <c r="J53" s="165">
        <v>0</v>
      </c>
      <c r="K53" s="142">
        <v>0</v>
      </c>
      <c r="L53" s="65">
        <v>0</v>
      </c>
      <c r="M53" s="124">
        <v>0</v>
      </c>
      <c r="N53" s="142">
        <v>0</v>
      </c>
      <c r="O53" s="65">
        <f>N53/'Asset Summary'!N54</f>
        <v>0</v>
      </c>
      <c r="P53" s="124">
        <v>0</v>
      </c>
      <c r="Q53" s="132">
        <f t="shared" si="3"/>
        <v>0</v>
      </c>
      <c r="R53" s="65">
        <f>Q53/'Asset Summary'!Q54</f>
        <v>0</v>
      </c>
      <c r="S53" s="73">
        <f>D53+G53+J53+M53+P53</f>
        <v>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15</v>
      </c>
      <c r="C54" s="109">
        <f>B54/'Asset Summary'!B55</f>
        <v>0.46875</v>
      </c>
      <c r="D54" s="125">
        <f t="shared" si="5"/>
        <v>24443404</v>
      </c>
      <c r="E54" s="143">
        <f t="shared" si="5"/>
        <v>10</v>
      </c>
      <c r="F54" s="109">
        <f>E54/'Asset Summary'!E55</f>
        <v>0.55555555555555558</v>
      </c>
      <c r="G54" s="64">
        <f t="shared" si="5"/>
        <v>2758021</v>
      </c>
      <c r="H54" s="143">
        <f t="shared" si="5"/>
        <v>2</v>
      </c>
      <c r="I54" s="109">
        <f>H54/'Asset Summary'!H55</f>
        <v>1</v>
      </c>
      <c r="J54" s="64">
        <f t="shared" si="5"/>
        <v>290500</v>
      </c>
      <c r="K54" s="143">
        <f t="shared" si="5"/>
        <v>1</v>
      </c>
      <c r="L54" s="109">
        <f>K54/'Asset Summary'!K55</f>
        <v>0.16666666666666666</v>
      </c>
      <c r="M54" s="125">
        <f t="shared" si="5"/>
        <v>571532</v>
      </c>
      <c r="N54" s="143">
        <f t="shared" ref="N54" si="6">SUM(N35:N53)</f>
        <v>29</v>
      </c>
      <c r="O54" s="109">
        <f>N54/'Asset Summary'!N55</f>
        <v>0.61702127659574468</v>
      </c>
      <c r="P54" s="125">
        <f t="shared" ref="P54" si="7">SUM(P35:P53)</f>
        <v>15294103</v>
      </c>
      <c r="Q54" s="143">
        <f t="shared" si="5"/>
        <v>57</v>
      </c>
      <c r="R54" s="101">
        <f>Q54/'Asset Summary'!Q55</f>
        <v>0.54285714285714282</v>
      </c>
      <c r="S54" s="126">
        <f t="shared" si="5"/>
        <v>43357560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335.97312487661839</v>
      </c>
      <c r="C60" s="180">
        <f>B60/'Asset Summary'!B61</f>
        <v>0.26125437393205164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605.28130829986185</v>
      </c>
      <c r="C61" s="180">
        <f>B61/'Asset Summary'!B62</f>
        <v>0.68938645657540387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80.526944905519485</v>
      </c>
      <c r="C62" s="180">
        <f>B62/'Asset Summary'!B63</f>
        <v>0.66005692867986943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41.838639840483665</v>
      </c>
      <c r="C63" s="180">
        <f>B63/'Asset Summary'!B64</f>
        <v>0.42261252302104896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12.178769588470459</v>
      </c>
      <c r="C64" s="180">
        <f>B64/'Asset Summary'!B65</f>
        <v>4.8715078407599269E-2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289.73367661423981</v>
      </c>
      <c r="C65" s="180">
        <f>B65/'Asset Summary'!B66</f>
        <v>0.37193026564951143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48.782606929540634</v>
      </c>
      <c r="C66" s="180">
        <f>B66/'Asset Summary'!B67</f>
        <v>0.2102698570902693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324.36177521944046</v>
      </c>
      <c r="C67" s="180">
        <f>B67/'Asset Summary'!B68</f>
        <v>0.9624978503798185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111</v>
      </c>
      <c r="C68" s="180">
        <f>B68/'Asset Summary'!B69</f>
        <v>0.18561872909698995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14.181325813755393</v>
      </c>
      <c r="C69" s="180">
        <f>B69/'Asset Summary'!B70</f>
        <v>7.3861071946642667E-2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29.917818360030651</v>
      </c>
      <c r="C70" s="180">
        <f>B70/'Asset Summary'!B71</f>
        <v>0.11039785344250422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59</v>
      </c>
      <c r="C71" s="180">
        <f>B71/'Asset Summary'!B72</f>
        <v>0.23505976095617531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120.30579471029341</v>
      </c>
      <c r="C72" s="180">
        <f>B72/'Asset Summary'!B73</f>
        <v>0.16083662384251296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84">
        <v>15.223209170624614</v>
      </c>
      <c r="C73" s="180">
        <f>B73/'Asset Summary'!B74</f>
        <v>4.2169554489264856E-2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320</v>
      </c>
      <c r="C74" s="180">
        <f>B74/'Asset Summary'!B75</f>
        <v>0.30917874396135264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84">
        <v>595.14001578651369</v>
      </c>
      <c r="C75" s="180">
        <f>B75/'Asset Summary'!B76</f>
        <v>0.4532673389944708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4556</v>
      </c>
      <c r="C76" s="180">
        <f>B76/'Asset Summary'!B77</f>
        <v>0.90901835594573022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84">
        <v>4919</v>
      </c>
      <c r="C77" s="180">
        <f>B77/'Asset Summary'!B78</f>
        <v>0.467941400304414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84">
        <v>10.594635732471943</v>
      </c>
      <c r="C78" s="180">
        <f>B78/'Asset Summary'!B79</f>
        <v>2.5467874274344018E-2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12489.039645847864</v>
      </c>
      <c r="C79" s="182">
        <f>B79/'Asset Summary'!B80</f>
        <v>0.50579295505184019</v>
      </c>
      <c r="D79" s="183"/>
    </row>
    <row r="80" spans="1:18" ht="15.75" customHeight="1" x14ac:dyDescent="0.3">
      <c r="B80" s="23"/>
    </row>
    <row r="86" spans="3:3" x14ac:dyDescent="0.3">
      <c r="C86" s="176"/>
    </row>
  </sheetData>
  <pageMargins left="0.7" right="0.7" top="0.75" bottom="0.75" header="0.3" footer="0.3"/>
  <pageSetup paperSize="123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zoomScale="70" zoomScaleNormal="70" workbookViewId="0">
      <pane xSplit="1" topLeftCell="K1" activePane="topRight" state="frozen"/>
      <selection pane="topRight" activeCell="B78" sqref="B78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35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6">
        <v>332</v>
      </c>
      <c r="C8" s="66">
        <f>B8/'Asset Summary'!B8</f>
        <v>0.44266666666666665</v>
      </c>
      <c r="D8" s="153">
        <v>23811078</v>
      </c>
      <c r="E8" s="147">
        <v>44</v>
      </c>
      <c r="F8" s="81">
        <f>E8/'Asset Summary'!E8</f>
        <v>0.36363636363636365</v>
      </c>
      <c r="G8" s="153">
        <v>10830010</v>
      </c>
      <c r="H8" s="151">
        <v>3</v>
      </c>
      <c r="I8" s="66">
        <f>H8/'Asset Summary'!H8</f>
        <v>0.2</v>
      </c>
      <c r="J8" s="153">
        <v>224251</v>
      </c>
      <c r="K8" s="133">
        <f>B8+E8+H8</f>
        <v>379</v>
      </c>
      <c r="L8" s="94">
        <f>K8/'Asset Summary'!K8</f>
        <v>0.42776523702031605</v>
      </c>
      <c r="M8" s="73">
        <f>D8+G8+J8</f>
        <v>34865339</v>
      </c>
      <c r="N8" s="20"/>
      <c r="O8" s="20"/>
      <c r="P8" s="20"/>
    </row>
    <row r="9" spans="1:33" ht="21" x14ac:dyDescent="0.4">
      <c r="A9" s="39" t="s">
        <v>40</v>
      </c>
      <c r="B9" s="156">
        <v>243</v>
      </c>
      <c r="C9" s="66">
        <f>B9/'Asset Summary'!B9</f>
        <v>0.30111524163568776</v>
      </c>
      <c r="D9" s="153">
        <v>22741038</v>
      </c>
      <c r="E9" s="147">
        <v>22</v>
      </c>
      <c r="F9" s="81">
        <f>E9/'Asset Summary'!E9</f>
        <v>0.19130434782608696</v>
      </c>
      <c r="G9" s="153">
        <v>1326789</v>
      </c>
      <c r="H9" s="151">
        <v>5</v>
      </c>
      <c r="I9" s="66">
        <f>H9/'Asset Summary'!H9</f>
        <v>0.55555555555555558</v>
      </c>
      <c r="J9" s="153">
        <v>2155334</v>
      </c>
      <c r="K9" s="133">
        <f t="shared" ref="K9:K26" si="0">B9+E9+H9</f>
        <v>270</v>
      </c>
      <c r="L9" s="94">
        <f>K9/'Asset Summary'!K9</f>
        <v>0.29001074113856068</v>
      </c>
      <c r="M9" s="73">
        <f t="shared" ref="M9:M26" si="1">D9+G9+J9</f>
        <v>26223161</v>
      </c>
      <c r="N9" s="20"/>
      <c r="O9" s="20"/>
      <c r="P9" s="20"/>
    </row>
    <row r="10" spans="1:33" ht="21" x14ac:dyDescent="0.4">
      <c r="A10" s="39" t="s">
        <v>41</v>
      </c>
      <c r="B10" s="156">
        <v>20</v>
      </c>
      <c r="C10" s="66">
        <f>B10/'Asset Summary'!B10</f>
        <v>0.30769230769230771</v>
      </c>
      <c r="D10" s="153">
        <v>1403564</v>
      </c>
      <c r="E10" s="147">
        <v>22</v>
      </c>
      <c r="F10" s="81">
        <f>E10/'Asset Summary'!E10</f>
        <v>0.36065573770491804</v>
      </c>
      <c r="G10" s="153">
        <v>752406</v>
      </c>
      <c r="H10" s="151">
        <v>1</v>
      </c>
      <c r="I10" s="66">
        <f>H10/'Asset Summary'!H10</f>
        <v>0.25</v>
      </c>
      <c r="J10" s="153">
        <v>15350</v>
      </c>
      <c r="K10" s="133">
        <f t="shared" si="0"/>
        <v>43</v>
      </c>
      <c r="L10" s="94">
        <f>K10/'Asset Summary'!K10</f>
        <v>0.33076923076923076</v>
      </c>
      <c r="M10" s="73">
        <f t="shared" si="1"/>
        <v>2171320</v>
      </c>
      <c r="N10" s="20"/>
      <c r="O10" s="20"/>
      <c r="P10" s="20"/>
    </row>
    <row r="11" spans="1:33" ht="21" x14ac:dyDescent="0.4">
      <c r="A11" s="39" t="s">
        <v>42</v>
      </c>
      <c r="B11" s="156">
        <v>80</v>
      </c>
      <c r="C11" s="66">
        <f>B11/'Asset Summary'!B11</f>
        <v>0.31372549019607843</v>
      </c>
      <c r="D11" s="153">
        <v>7453101</v>
      </c>
      <c r="E11" s="147">
        <v>4</v>
      </c>
      <c r="F11" s="81">
        <f>E11/'Asset Summary'!E11</f>
        <v>0.4</v>
      </c>
      <c r="G11" s="153">
        <v>84294</v>
      </c>
      <c r="H11" s="151">
        <v>0</v>
      </c>
      <c r="I11" s="66">
        <f>H11/'Asset Summary'!H11</f>
        <v>0</v>
      </c>
      <c r="J11" s="153">
        <v>0</v>
      </c>
      <c r="K11" s="133">
        <f t="shared" si="0"/>
        <v>84</v>
      </c>
      <c r="L11" s="94">
        <f>K11/'Asset Summary'!K11</f>
        <v>0.30996309963099633</v>
      </c>
      <c r="M11" s="73">
        <f t="shared" si="1"/>
        <v>7537395</v>
      </c>
      <c r="N11" s="20"/>
      <c r="O11" s="20"/>
      <c r="P11" s="20"/>
    </row>
    <row r="12" spans="1:33" ht="21" x14ac:dyDescent="0.4">
      <c r="A12" s="39" t="s">
        <v>43</v>
      </c>
      <c r="B12" s="156">
        <v>71</v>
      </c>
      <c r="C12" s="66">
        <f>B12/'Asset Summary'!B12</f>
        <v>0.48965517241379308</v>
      </c>
      <c r="D12" s="153">
        <v>4331160</v>
      </c>
      <c r="E12" s="147">
        <v>24</v>
      </c>
      <c r="F12" s="81">
        <f>E12/'Asset Summary'!E12</f>
        <v>0.43636363636363634</v>
      </c>
      <c r="G12" s="153">
        <v>768049</v>
      </c>
      <c r="H12" s="151">
        <v>6</v>
      </c>
      <c r="I12" s="66">
        <f>H12/'Asset Summary'!H12</f>
        <v>0.5</v>
      </c>
      <c r="J12" s="153">
        <v>2148492</v>
      </c>
      <c r="K12" s="133">
        <f t="shared" si="0"/>
        <v>101</v>
      </c>
      <c r="L12" s="94">
        <f>K12/'Asset Summary'!K12</f>
        <v>0.47641509433962265</v>
      </c>
      <c r="M12" s="73">
        <f t="shared" si="1"/>
        <v>7247701</v>
      </c>
      <c r="N12" s="20"/>
      <c r="O12" s="20"/>
      <c r="P12" s="20"/>
    </row>
    <row r="13" spans="1:33" ht="21" x14ac:dyDescent="0.4">
      <c r="A13" s="39" t="s">
        <v>44</v>
      </c>
      <c r="B13" s="156">
        <v>212</v>
      </c>
      <c r="C13" s="66">
        <f>B13/'Asset Summary'!B13</f>
        <v>0.36426116838487971</v>
      </c>
      <c r="D13" s="153">
        <v>12838916</v>
      </c>
      <c r="E13" s="147">
        <v>54</v>
      </c>
      <c r="F13" s="81">
        <f>E13/'Asset Summary'!E13</f>
        <v>0.3776223776223776</v>
      </c>
      <c r="G13" s="153">
        <v>3983444</v>
      </c>
      <c r="H13" s="151">
        <v>10</v>
      </c>
      <c r="I13" s="66">
        <f>H13/'Asset Summary'!H13</f>
        <v>0.32258064516129031</v>
      </c>
      <c r="J13" s="153">
        <v>3096349</v>
      </c>
      <c r="K13" s="133">
        <f t="shared" si="0"/>
        <v>276</v>
      </c>
      <c r="L13" s="94">
        <f>K13/'Asset Summary'!K13</f>
        <v>0.36507936507936506</v>
      </c>
      <c r="M13" s="73">
        <f t="shared" si="1"/>
        <v>19918709</v>
      </c>
      <c r="N13" s="20"/>
      <c r="O13" s="20"/>
      <c r="P13" s="20"/>
    </row>
    <row r="14" spans="1:33" ht="21" x14ac:dyDescent="0.4">
      <c r="A14" s="39" t="s">
        <v>45</v>
      </c>
      <c r="B14" s="156">
        <v>77</v>
      </c>
      <c r="C14" s="66">
        <f>B14/'Asset Summary'!B14</f>
        <v>0.55000000000000004</v>
      </c>
      <c r="D14" s="153">
        <v>2998391</v>
      </c>
      <c r="E14" s="147">
        <v>37</v>
      </c>
      <c r="F14" s="81">
        <f>E14/'Asset Summary'!E14</f>
        <v>0.52857142857142858</v>
      </c>
      <c r="G14" s="153">
        <v>873811</v>
      </c>
      <c r="H14" s="151">
        <v>4</v>
      </c>
      <c r="I14" s="66">
        <f>H14/'Asset Summary'!H14</f>
        <v>0.8</v>
      </c>
      <c r="J14" s="153">
        <v>633650</v>
      </c>
      <c r="K14" s="133">
        <f t="shared" si="0"/>
        <v>118</v>
      </c>
      <c r="L14" s="94">
        <f>K14/'Asset Summary'!K14</f>
        <v>0.5488372093023256</v>
      </c>
      <c r="M14" s="73">
        <f t="shared" si="1"/>
        <v>4505852</v>
      </c>
      <c r="N14" s="20"/>
      <c r="O14" s="20"/>
      <c r="P14" s="20"/>
    </row>
    <row r="15" spans="1:33" ht="21" x14ac:dyDescent="0.4">
      <c r="A15" s="39" t="s">
        <v>46</v>
      </c>
      <c r="B15" s="156">
        <v>5</v>
      </c>
      <c r="C15" s="66">
        <f>B15/'Asset Summary'!B15</f>
        <v>2.358490566037736E-2</v>
      </c>
      <c r="D15" s="153">
        <v>70408</v>
      </c>
      <c r="E15" s="147">
        <v>4</v>
      </c>
      <c r="F15" s="81">
        <f>E15/'Asset Summary'!E15</f>
        <v>5.5555555555555552E-2</v>
      </c>
      <c r="G15" s="153">
        <v>464212</v>
      </c>
      <c r="H15" s="151">
        <v>0</v>
      </c>
      <c r="I15" s="66" t="e">
        <f>H15/'Asset Summary'!H15</f>
        <v>#DIV/0!</v>
      </c>
      <c r="J15" s="153">
        <v>0</v>
      </c>
      <c r="K15" s="133">
        <f t="shared" si="0"/>
        <v>9</v>
      </c>
      <c r="L15" s="94">
        <f>K15/'Asset Summary'!K15</f>
        <v>3.1690140845070422E-2</v>
      </c>
      <c r="M15" s="73">
        <f t="shared" si="1"/>
        <v>534620</v>
      </c>
      <c r="N15" s="20"/>
      <c r="O15" s="20"/>
      <c r="P15" s="20"/>
    </row>
    <row r="16" spans="1:33" ht="21" x14ac:dyDescent="0.4">
      <c r="A16" s="39" t="s">
        <v>47</v>
      </c>
      <c r="B16" s="156">
        <v>611</v>
      </c>
      <c r="C16" s="66">
        <f>B16/'Asset Summary'!B16</f>
        <v>0.43149717514124292</v>
      </c>
      <c r="D16" s="153">
        <v>100481663</v>
      </c>
      <c r="E16" s="147">
        <v>31</v>
      </c>
      <c r="F16" s="81">
        <f>E16/'Asset Summary'!E16</f>
        <v>0.43055555555555558</v>
      </c>
      <c r="G16" s="153">
        <v>3715732</v>
      </c>
      <c r="H16" s="151">
        <v>14</v>
      </c>
      <c r="I16" s="66">
        <f>H16/'Asset Summary'!H16</f>
        <v>0.60869565217391308</v>
      </c>
      <c r="J16" s="153">
        <v>3463568</v>
      </c>
      <c r="K16" s="133">
        <f t="shared" si="0"/>
        <v>656</v>
      </c>
      <c r="L16" s="94">
        <f>K16/'Asset Summary'!K16</f>
        <v>0.43414956982131037</v>
      </c>
      <c r="M16" s="73">
        <f t="shared" si="1"/>
        <v>107660963</v>
      </c>
      <c r="N16" s="20"/>
      <c r="O16" s="20"/>
      <c r="P16" s="20"/>
    </row>
    <row r="17" spans="1:25" ht="21" x14ac:dyDescent="0.4">
      <c r="A17" s="39" t="s">
        <v>48</v>
      </c>
      <c r="B17" s="156">
        <v>177</v>
      </c>
      <c r="C17" s="66">
        <f>B17/'Asset Summary'!B17</f>
        <v>0.41943127962085308</v>
      </c>
      <c r="D17" s="153">
        <v>34996204</v>
      </c>
      <c r="E17" s="147">
        <v>9</v>
      </c>
      <c r="F17" s="81">
        <f>E17/'Asset Summary'!E17</f>
        <v>0.47368421052631576</v>
      </c>
      <c r="G17" s="153">
        <v>251045</v>
      </c>
      <c r="H17" s="151">
        <v>3</v>
      </c>
      <c r="I17" s="66">
        <f>H17/'Asset Summary'!H17</f>
        <v>0.75</v>
      </c>
      <c r="J17" s="153">
        <v>48150</v>
      </c>
      <c r="K17" s="133">
        <f t="shared" si="0"/>
        <v>189</v>
      </c>
      <c r="L17" s="94">
        <f>K17/'Asset Summary'!K17</f>
        <v>0.42471910112359551</v>
      </c>
      <c r="M17" s="73">
        <f t="shared" si="1"/>
        <v>35295399</v>
      </c>
      <c r="N17" s="20"/>
      <c r="O17" s="20"/>
      <c r="P17" s="20"/>
    </row>
    <row r="18" spans="1:25" ht="21" x14ac:dyDescent="0.4">
      <c r="A18" s="39" t="s">
        <v>49</v>
      </c>
      <c r="B18" s="156">
        <v>92</v>
      </c>
      <c r="C18" s="66">
        <f>B18/'Asset Summary'!B18</f>
        <v>0.47422680412371132</v>
      </c>
      <c r="D18" s="153">
        <v>5191816</v>
      </c>
      <c r="E18" s="147">
        <v>20</v>
      </c>
      <c r="F18" s="81">
        <f>E18/'Asset Summary'!E18</f>
        <v>0.37735849056603776</v>
      </c>
      <c r="G18" s="153">
        <v>2707501</v>
      </c>
      <c r="H18" s="151">
        <v>10</v>
      </c>
      <c r="I18" s="66">
        <f>H18/'Asset Summary'!H18</f>
        <v>0.58823529411764708</v>
      </c>
      <c r="J18" s="153">
        <v>4317225</v>
      </c>
      <c r="K18" s="133">
        <f t="shared" si="0"/>
        <v>122</v>
      </c>
      <c r="L18" s="94">
        <f>K18/'Asset Summary'!K18</f>
        <v>0.4621212121212121</v>
      </c>
      <c r="M18" s="73">
        <f t="shared" si="1"/>
        <v>12216542</v>
      </c>
      <c r="N18" s="20"/>
      <c r="O18" s="20"/>
      <c r="P18" s="20"/>
    </row>
    <row r="19" spans="1:25" ht="21" x14ac:dyDescent="0.4">
      <c r="A19" s="39" t="s">
        <v>50</v>
      </c>
      <c r="B19" s="156">
        <v>221</v>
      </c>
      <c r="C19" s="66">
        <f>B19/'Asset Summary'!B19</f>
        <v>0.31890331890331891</v>
      </c>
      <c r="D19" s="153">
        <v>42718149</v>
      </c>
      <c r="E19" s="147">
        <v>8</v>
      </c>
      <c r="F19" s="81">
        <f>E19/'Asset Summary'!E19</f>
        <v>0.38095238095238093</v>
      </c>
      <c r="G19" s="153">
        <v>1217541</v>
      </c>
      <c r="H19" s="151">
        <v>8</v>
      </c>
      <c r="I19" s="66">
        <f>H19/'Asset Summary'!H19</f>
        <v>0.8</v>
      </c>
      <c r="J19" s="153">
        <v>993905</v>
      </c>
      <c r="K19" s="133">
        <f t="shared" si="0"/>
        <v>237</v>
      </c>
      <c r="L19" s="94">
        <f>K19/'Asset Summary'!K19</f>
        <v>0.32734806629834257</v>
      </c>
      <c r="M19" s="73">
        <f t="shared" si="1"/>
        <v>44929595</v>
      </c>
      <c r="N19" s="20"/>
      <c r="O19" s="20"/>
      <c r="P19" s="20"/>
    </row>
    <row r="20" spans="1:25" ht="21" x14ac:dyDescent="0.4">
      <c r="A20" s="40" t="s">
        <v>51</v>
      </c>
      <c r="B20" s="156">
        <v>431</v>
      </c>
      <c r="C20" s="66">
        <f>B20/'Asset Summary'!B20</f>
        <v>0.47414741474147415</v>
      </c>
      <c r="D20" s="153">
        <v>37017139</v>
      </c>
      <c r="E20" s="147">
        <v>38</v>
      </c>
      <c r="F20" s="81">
        <f>E20/'Asset Summary'!E20</f>
        <v>0.44186046511627908</v>
      </c>
      <c r="G20" s="153">
        <v>1820363</v>
      </c>
      <c r="H20" s="151">
        <v>3</v>
      </c>
      <c r="I20" s="66">
        <f>H20/'Asset Summary'!H20</f>
        <v>0.6</v>
      </c>
      <c r="J20" s="153">
        <v>1377360</v>
      </c>
      <c r="K20" s="133">
        <f t="shared" si="0"/>
        <v>472</v>
      </c>
      <c r="L20" s="94">
        <f>K20/'Asset Summary'!K20</f>
        <v>0.47199999999999998</v>
      </c>
      <c r="M20" s="73">
        <f t="shared" si="1"/>
        <v>40214862</v>
      </c>
      <c r="N20" s="20"/>
      <c r="O20" s="20"/>
      <c r="P20" s="20"/>
    </row>
    <row r="21" spans="1:25" ht="21" x14ac:dyDescent="0.4">
      <c r="A21" s="40" t="s">
        <v>52</v>
      </c>
      <c r="B21" s="156">
        <v>197</v>
      </c>
      <c r="C21" s="66">
        <f>B21/'Asset Summary'!B21</f>
        <v>0.27668539325842695</v>
      </c>
      <c r="D21" s="153">
        <v>28327051</v>
      </c>
      <c r="E21" s="147">
        <v>5</v>
      </c>
      <c r="F21" s="81">
        <f>E21/'Asset Summary'!E21</f>
        <v>0.45454545454545453</v>
      </c>
      <c r="G21" s="153">
        <v>307112</v>
      </c>
      <c r="H21" s="151">
        <v>4</v>
      </c>
      <c r="I21" s="66">
        <f>H21/'Asset Summary'!H21</f>
        <v>0.5</v>
      </c>
      <c r="J21" s="153">
        <v>4002820</v>
      </c>
      <c r="K21" s="133">
        <f t="shared" si="0"/>
        <v>206</v>
      </c>
      <c r="L21" s="94">
        <f>K21/'Asset Summary'!K21</f>
        <v>0.28180574555403559</v>
      </c>
      <c r="M21" s="73">
        <f t="shared" si="1"/>
        <v>32636983</v>
      </c>
      <c r="N21" s="20"/>
      <c r="O21" s="20"/>
      <c r="P21" s="20"/>
    </row>
    <row r="22" spans="1:25" ht="21" x14ac:dyDescent="0.4">
      <c r="A22" s="40" t="s">
        <v>53</v>
      </c>
      <c r="B22" s="156">
        <v>592</v>
      </c>
      <c r="C22" s="66">
        <f>B22/'Asset Summary'!B22</f>
        <v>0.3713927227101631</v>
      </c>
      <c r="D22" s="153">
        <v>66162172</v>
      </c>
      <c r="E22" s="147">
        <v>83</v>
      </c>
      <c r="F22" s="81">
        <f>E22/'Asset Summary'!E22</f>
        <v>0.41919191919191917</v>
      </c>
      <c r="G22" s="153">
        <v>5051046</v>
      </c>
      <c r="H22" s="151">
        <v>6</v>
      </c>
      <c r="I22" s="66">
        <f>H22/'Asset Summary'!H22</f>
        <v>0.2608695652173913</v>
      </c>
      <c r="J22" s="153">
        <v>1074140</v>
      </c>
      <c r="K22" s="133">
        <f t="shared" si="0"/>
        <v>681</v>
      </c>
      <c r="L22" s="94">
        <f>K22/'Asset Summary'!K22</f>
        <v>0.37520661157024793</v>
      </c>
      <c r="M22" s="73">
        <f t="shared" si="1"/>
        <v>72287358</v>
      </c>
      <c r="N22" s="20"/>
      <c r="O22" s="20"/>
      <c r="P22" s="20"/>
    </row>
    <row r="23" spans="1:25" ht="21" x14ac:dyDescent="0.4">
      <c r="A23" s="40" t="s">
        <v>54</v>
      </c>
      <c r="B23" s="156">
        <v>709</v>
      </c>
      <c r="C23" s="66">
        <f>B23/'Asset Summary'!B23</f>
        <v>0.34943321833415475</v>
      </c>
      <c r="D23" s="153">
        <v>73988609</v>
      </c>
      <c r="E23" s="147">
        <v>31</v>
      </c>
      <c r="F23" s="81">
        <f>E23/'Asset Summary'!E23</f>
        <v>0.19135802469135801</v>
      </c>
      <c r="G23" s="153">
        <v>1116459</v>
      </c>
      <c r="H23" s="151">
        <v>14</v>
      </c>
      <c r="I23" s="66">
        <f>H23/'Asset Summary'!H23</f>
        <v>0.46666666666666667</v>
      </c>
      <c r="J23" s="153">
        <v>2924421</v>
      </c>
      <c r="K23" s="133">
        <f t="shared" si="0"/>
        <v>754</v>
      </c>
      <c r="L23" s="94">
        <f>K23/'Asset Summary'!K23</f>
        <v>0.3394867176947321</v>
      </c>
      <c r="M23" s="73">
        <f t="shared" si="1"/>
        <v>78029489</v>
      </c>
      <c r="N23" s="20"/>
      <c r="O23" s="20"/>
      <c r="P23" s="20"/>
    </row>
    <row r="24" spans="1:25" ht="21" x14ac:dyDescent="0.4">
      <c r="A24" s="40" t="s">
        <v>55</v>
      </c>
      <c r="B24" s="156">
        <v>72</v>
      </c>
      <c r="C24" s="66">
        <f>B24/'Asset Summary'!B24</f>
        <v>4.1379310344827586E-2</v>
      </c>
      <c r="D24" s="153">
        <v>15947769</v>
      </c>
      <c r="E24" s="147">
        <v>58</v>
      </c>
      <c r="F24" s="81">
        <f>E24/'Asset Summary'!E24</f>
        <v>0.12008281573498965</v>
      </c>
      <c r="G24" s="153">
        <v>26309059</v>
      </c>
      <c r="H24" s="151">
        <v>8</v>
      </c>
      <c r="I24" s="66">
        <f>H24/'Asset Summary'!H24</f>
        <v>0.11267605633802817</v>
      </c>
      <c r="J24" s="153">
        <v>2632286</v>
      </c>
      <c r="K24" s="133">
        <f t="shared" si="0"/>
        <v>138</v>
      </c>
      <c r="L24" s="94">
        <f>K24/'Asset Summary'!K24</f>
        <v>6.015693112467306E-2</v>
      </c>
      <c r="M24" s="73">
        <f t="shared" si="1"/>
        <v>44889114</v>
      </c>
      <c r="N24" s="20"/>
      <c r="O24" s="20"/>
      <c r="P24" s="20"/>
    </row>
    <row r="25" spans="1:25" ht="21" x14ac:dyDescent="0.4">
      <c r="A25" s="40" t="s">
        <v>56</v>
      </c>
      <c r="B25" s="156">
        <v>2488</v>
      </c>
      <c r="C25" s="66">
        <f>B25/'Asset Summary'!B25</f>
        <v>0.349929676511955</v>
      </c>
      <c r="D25" s="153">
        <v>201963463</v>
      </c>
      <c r="E25" s="147">
        <v>1522</v>
      </c>
      <c r="F25" s="81">
        <f>E25/'Asset Summary'!E25</f>
        <v>0.34271560459355999</v>
      </c>
      <c r="G25" s="153">
        <v>87419354</v>
      </c>
      <c r="H25" s="151">
        <v>75</v>
      </c>
      <c r="I25" s="66">
        <f>H25/'Asset Summary'!H25</f>
        <v>0.4838709677419355</v>
      </c>
      <c r="J25" s="153">
        <v>22749991</v>
      </c>
      <c r="K25" s="133">
        <f t="shared" si="0"/>
        <v>4085</v>
      </c>
      <c r="L25" s="94">
        <f>K25/'Asset Summary'!K25</f>
        <v>0.34896634204681359</v>
      </c>
      <c r="M25" s="73">
        <f t="shared" si="1"/>
        <v>312132808</v>
      </c>
      <c r="N25" s="20"/>
      <c r="O25" s="20"/>
      <c r="P25" s="20"/>
    </row>
    <row r="26" spans="1:25" ht="21" x14ac:dyDescent="0.4">
      <c r="A26" s="40" t="s">
        <v>57</v>
      </c>
      <c r="B26" s="158">
        <v>133</v>
      </c>
      <c r="C26" s="66">
        <f>B26/'Asset Summary'!B26</f>
        <v>0.45238095238095238</v>
      </c>
      <c r="D26" s="155">
        <v>9830886</v>
      </c>
      <c r="E26" s="147">
        <v>27</v>
      </c>
      <c r="F26" s="81">
        <f>E26/'Asset Summary'!E26</f>
        <v>0.42857142857142855</v>
      </c>
      <c r="G26" s="155">
        <v>1299722</v>
      </c>
      <c r="H26" s="151">
        <v>2</v>
      </c>
      <c r="I26" s="66">
        <f>H26/'Asset Summary'!H26</f>
        <v>0.4</v>
      </c>
      <c r="J26" s="155">
        <v>563140</v>
      </c>
      <c r="K26" s="133">
        <f t="shared" si="0"/>
        <v>162</v>
      </c>
      <c r="L26" s="94">
        <f>K26/'Asset Summary'!K26</f>
        <v>0.44751381215469616</v>
      </c>
      <c r="M26" s="73">
        <f t="shared" si="1"/>
        <v>11693748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6763</v>
      </c>
      <c r="C27" s="67">
        <f>B27/'Asset Summary'!B27</f>
        <v>0.33698739349245105</v>
      </c>
      <c r="D27" s="64">
        <f>SUM(D8:D26)</f>
        <v>692272577</v>
      </c>
      <c r="E27" s="136">
        <f t="shared" ref="E27:J27" si="2">SUM(E8:E26)</f>
        <v>2043</v>
      </c>
      <c r="F27" s="82">
        <f>E27/'Asset Summary'!E27</f>
        <v>0.32656649616368288</v>
      </c>
      <c r="G27" s="87">
        <f t="shared" si="2"/>
        <v>150297949</v>
      </c>
      <c r="H27" s="136">
        <f t="shared" si="2"/>
        <v>176</v>
      </c>
      <c r="I27" s="82">
        <f>H27/'Asset Summary'!H27</f>
        <v>0.40646651270207851</v>
      </c>
      <c r="J27" s="87">
        <f t="shared" si="2"/>
        <v>52420432</v>
      </c>
      <c r="K27" s="137">
        <f>SUM(K8:K26)</f>
        <v>8982</v>
      </c>
      <c r="L27" s="95">
        <f>K27/'Asset Summary'!K27</f>
        <v>0.33567531205620749</v>
      </c>
      <c r="M27" s="97">
        <f>SUM(M8:M26)</f>
        <v>894990958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6" t="s">
        <v>58</v>
      </c>
      <c r="O31" s="197" t="s">
        <v>58</v>
      </c>
      <c r="P31" s="197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8" t="s">
        <v>22</v>
      </c>
      <c r="O32" s="199" t="s">
        <v>22</v>
      </c>
      <c r="P32" s="199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8" t="s">
        <v>23</v>
      </c>
      <c r="O33" s="200" t="s">
        <v>10</v>
      </c>
      <c r="P33" s="201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8"/>
      <c r="O34" s="200" t="s">
        <v>13</v>
      </c>
      <c r="P34" s="201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52">
        <v>0</v>
      </c>
      <c r="C35" s="65" t="e">
        <f>B35/'Asset Summary'!B36</f>
        <v>#DIV/0!</v>
      </c>
      <c r="D35" s="165">
        <v>0</v>
      </c>
      <c r="E35" s="152">
        <v>0</v>
      </c>
      <c r="F35" s="65">
        <f>E35/'Asset Summary'!E36</f>
        <v>0</v>
      </c>
      <c r="G35" s="165">
        <v>0</v>
      </c>
      <c r="H35" s="141">
        <v>0</v>
      </c>
      <c r="I35" s="65" t="e">
        <f>H35/'Asset Summary'!H36</f>
        <v>#DIV/0!</v>
      </c>
      <c r="J35" s="62">
        <v>0</v>
      </c>
      <c r="K35" s="141">
        <v>0</v>
      </c>
      <c r="L35" s="65" t="e">
        <f>K35/'Asset Summary'!K36</f>
        <v>#DIV/0!</v>
      </c>
      <c r="M35" s="62">
        <v>0</v>
      </c>
      <c r="N35" s="141">
        <v>2</v>
      </c>
      <c r="O35" s="65">
        <f>N35/'Asset Summary'!N36</f>
        <v>0.4</v>
      </c>
      <c r="P35" s="62">
        <v>451212</v>
      </c>
      <c r="Q35" s="132">
        <f>B35+E35+H35+K35+N35</f>
        <v>2</v>
      </c>
      <c r="R35" s="65">
        <f>Q35/'Asset Summary'!Q36</f>
        <v>0.33333333333333331</v>
      </c>
      <c r="S35" s="73">
        <f>D35+G35+J35+M35+P35</f>
        <v>451212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52">
        <v>0</v>
      </c>
      <c r="C36" s="65" t="e">
        <f>B36/'Asset Summary'!B37</f>
        <v>#DIV/0!</v>
      </c>
      <c r="D36" s="165">
        <v>0</v>
      </c>
      <c r="E36" s="152">
        <v>1</v>
      </c>
      <c r="F36" s="65">
        <f>E36/'Asset Summary'!E37</f>
        <v>1</v>
      </c>
      <c r="G36" s="165">
        <v>2138180</v>
      </c>
      <c r="H36" s="132">
        <v>0</v>
      </c>
      <c r="I36" s="65" t="e">
        <f>H36/'Asset Summary'!H37</f>
        <v>#DIV/0!</v>
      </c>
      <c r="J36" s="62">
        <v>0</v>
      </c>
      <c r="K36" s="132">
        <v>0</v>
      </c>
      <c r="L36" s="65">
        <f>K36/'Asset Summary'!K37</f>
        <v>0</v>
      </c>
      <c r="M36" s="20">
        <v>0</v>
      </c>
      <c r="N36" s="132">
        <v>0</v>
      </c>
      <c r="O36" s="65" t="e">
        <f>N36/'Asset Summary'!N37</f>
        <v>#DIV/0!</v>
      </c>
      <c r="P36" s="20">
        <v>0</v>
      </c>
      <c r="Q36" s="132">
        <f t="shared" ref="Q36:Q53" si="3">B36+E36+H36+K36+N36</f>
        <v>1</v>
      </c>
      <c r="R36" s="65">
        <f>Q36/'Asset Summary'!Q37</f>
        <v>0.5</v>
      </c>
      <c r="S36" s="73">
        <f t="shared" ref="S36:S53" si="4">D36+G36+J36+M36+P36</f>
        <v>2138180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52">
        <v>0</v>
      </c>
      <c r="C37" s="65">
        <f>B37/'Asset Summary'!B38</f>
        <v>0</v>
      </c>
      <c r="D37" s="165">
        <v>0</v>
      </c>
      <c r="E37" s="152">
        <v>1</v>
      </c>
      <c r="F37" s="65">
        <f>E37/'Asset Summary'!E38</f>
        <v>0.5</v>
      </c>
      <c r="G37" s="165">
        <v>15350</v>
      </c>
      <c r="H37" s="132">
        <v>0</v>
      </c>
      <c r="I37" s="65" t="e">
        <f>H37/'Asset Summary'!H38</f>
        <v>#DIV/0!</v>
      </c>
      <c r="J37" s="62">
        <v>0</v>
      </c>
      <c r="K37" s="132">
        <v>0</v>
      </c>
      <c r="L37" s="65" t="e">
        <f>K37/'Asset Summary'!K38</f>
        <v>#DIV/0!</v>
      </c>
      <c r="M37" s="20">
        <v>0</v>
      </c>
      <c r="N37" s="132">
        <v>0</v>
      </c>
      <c r="O37" s="65" t="e">
        <f>N37/'Asset Summary'!N38</f>
        <v>#DIV/0!</v>
      </c>
      <c r="P37" s="20">
        <v>0</v>
      </c>
      <c r="Q37" s="132">
        <f t="shared" si="3"/>
        <v>1</v>
      </c>
      <c r="R37" s="65">
        <f>Q37/'Asset Summary'!Q38</f>
        <v>0.25</v>
      </c>
      <c r="S37" s="73">
        <f t="shared" si="4"/>
        <v>15350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52">
        <v>0</v>
      </c>
      <c r="C38" s="65" t="e">
        <f>B38/'Asset Summary'!B39</f>
        <v>#DIV/0!</v>
      </c>
      <c r="D38" s="165">
        <v>0</v>
      </c>
      <c r="E38" s="152">
        <v>0</v>
      </c>
      <c r="F38" s="65">
        <f>E38/'Asset Summary'!E39</f>
        <v>0</v>
      </c>
      <c r="G38" s="165">
        <v>0</v>
      </c>
      <c r="H38" s="132">
        <v>0</v>
      </c>
      <c r="I38" s="65" t="e">
        <f>H38/'Asset Summary'!H39</f>
        <v>#DIV/0!</v>
      </c>
      <c r="J38" s="62">
        <v>0</v>
      </c>
      <c r="K38" s="132">
        <v>0</v>
      </c>
      <c r="L38" s="65" t="e">
        <f>K38/'Asset Summary'!K39</f>
        <v>#DIV/0!</v>
      </c>
      <c r="M38" s="20">
        <v>0</v>
      </c>
      <c r="N38" s="132">
        <v>0</v>
      </c>
      <c r="O38" s="65" t="e">
        <f>N38/'Asset Summary'!N39</f>
        <v>#DIV/0!</v>
      </c>
      <c r="P38" s="20">
        <v>0</v>
      </c>
      <c r="Q38" s="132">
        <f t="shared" si="3"/>
        <v>0</v>
      </c>
      <c r="R38" s="65">
        <f>Q38/'Asset Summary'!Q39</f>
        <v>0</v>
      </c>
      <c r="S38" s="73">
        <f t="shared" si="4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52">
        <v>2</v>
      </c>
      <c r="C39" s="65">
        <f>B39/'Asset Summary'!B40</f>
        <v>0.5</v>
      </c>
      <c r="D39" s="165">
        <v>1923075</v>
      </c>
      <c r="E39" s="152">
        <v>0</v>
      </c>
      <c r="F39" s="65" t="e">
        <f>E39/'Asset Summary'!E40</f>
        <v>#DIV/0!</v>
      </c>
      <c r="G39" s="165">
        <v>0</v>
      </c>
      <c r="H39" s="132">
        <v>0</v>
      </c>
      <c r="I39" s="65" t="e">
        <f>H39/'Asset Summary'!H40</f>
        <v>#DIV/0!</v>
      </c>
      <c r="J39" s="62">
        <v>0</v>
      </c>
      <c r="K39" s="132">
        <v>0</v>
      </c>
      <c r="L39" s="65" t="e">
        <f>K39/'Asset Summary'!K40</f>
        <v>#DIV/0!</v>
      </c>
      <c r="M39" s="20">
        <v>0</v>
      </c>
      <c r="N39" s="132">
        <v>0</v>
      </c>
      <c r="O39" s="65" t="e">
        <f>N39/'Asset Summary'!N40</f>
        <v>#DIV/0!</v>
      </c>
      <c r="P39" s="20">
        <v>0</v>
      </c>
      <c r="Q39" s="132">
        <f t="shared" si="3"/>
        <v>2</v>
      </c>
      <c r="R39" s="65">
        <f>Q39/'Asset Summary'!Q40</f>
        <v>0.5</v>
      </c>
      <c r="S39" s="73">
        <f t="shared" si="4"/>
        <v>1923075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52">
        <v>1</v>
      </c>
      <c r="C40" s="65">
        <f>B40/'Asset Summary'!B41</f>
        <v>0.5</v>
      </c>
      <c r="D40" s="165">
        <v>630841</v>
      </c>
      <c r="E40" s="152">
        <v>0</v>
      </c>
      <c r="F40" s="65">
        <f>E40/'Asset Summary'!E41</f>
        <v>0</v>
      </c>
      <c r="G40" s="165">
        <v>0</v>
      </c>
      <c r="H40" s="132">
        <v>0</v>
      </c>
      <c r="I40" s="65" t="e">
        <f>H40/'Asset Summary'!H41</f>
        <v>#DIV/0!</v>
      </c>
      <c r="J40" s="62">
        <v>0</v>
      </c>
      <c r="K40" s="132">
        <v>0</v>
      </c>
      <c r="L40" s="65" t="e">
        <f>K40/'Asset Summary'!K41</f>
        <v>#DIV/0!</v>
      </c>
      <c r="M40" s="20">
        <v>0</v>
      </c>
      <c r="N40" s="132">
        <v>3</v>
      </c>
      <c r="O40" s="65">
        <f>N40/'Asset Summary'!N41</f>
        <v>0.3</v>
      </c>
      <c r="P40" s="20">
        <v>2016424</v>
      </c>
      <c r="Q40" s="132">
        <f t="shared" si="3"/>
        <v>4</v>
      </c>
      <c r="R40" s="65">
        <f>Q40/'Asset Summary'!Q41</f>
        <v>0.30769230769230771</v>
      </c>
      <c r="S40" s="73">
        <f t="shared" si="4"/>
        <v>2647265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52">
        <v>0</v>
      </c>
      <c r="C41" s="65" t="e">
        <f>B41/'Asset Summary'!B42</f>
        <v>#DIV/0!</v>
      </c>
      <c r="D41" s="165">
        <v>0</v>
      </c>
      <c r="E41" s="152">
        <v>0</v>
      </c>
      <c r="F41" s="65" t="e">
        <f>E41/'Asset Summary'!E42</f>
        <v>#DIV/0!</v>
      </c>
      <c r="G41" s="165">
        <v>0</v>
      </c>
      <c r="H41" s="132">
        <v>0</v>
      </c>
      <c r="I41" s="65" t="e">
        <f>H41/'Asset Summary'!H42</f>
        <v>#DIV/0!</v>
      </c>
      <c r="J41" s="62">
        <v>0</v>
      </c>
      <c r="K41" s="132">
        <v>0</v>
      </c>
      <c r="L41" s="65" t="e">
        <f>K41/'Asset Summary'!K42</f>
        <v>#DIV/0!</v>
      </c>
      <c r="M41" s="20">
        <v>0</v>
      </c>
      <c r="N41" s="132">
        <v>0</v>
      </c>
      <c r="O41" s="65" t="e">
        <f>N41/'Asset Summary'!N42</f>
        <v>#DIV/0!</v>
      </c>
      <c r="P41" s="20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52">
        <v>0</v>
      </c>
      <c r="C42" s="65" t="e">
        <f>B42/'Asset Summary'!B43</f>
        <v>#DIV/0!</v>
      </c>
      <c r="D42" s="165">
        <v>0</v>
      </c>
      <c r="E42" s="152">
        <v>0</v>
      </c>
      <c r="F42" s="65" t="e">
        <f>E42/'Asset Summary'!E43</f>
        <v>#DIV/0!</v>
      </c>
      <c r="G42" s="165">
        <v>0</v>
      </c>
      <c r="H42" s="132">
        <v>0</v>
      </c>
      <c r="I42" s="65" t="e">
        <f>H42/'Asset Summary'!H43</f>
        <v>#DIV/0!</v>
      </c>
      <c r="J42" s="62">
        <v>0</v>
      </c>
      <c r="K42" s="132">
        <v>0</v>
      </c>
      <c r="L42" s="65" t="e">
        <f>K42/'Asset Summary'!K43</f>
        <v>#DIV/0!</v>
      </c>
      <c r="M42" s="20">
        <v>0</v>
      </c>
      <c r="N42" s="132">
        <v>0</v>
      </c>
      <c r="O42" s="65" t="e">
        <f>N42/'Asset Summary'!N43</f>
        <v>#DIV/0!</v>
      </c>
      <c r="P42" s="20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52">
        <v>0</v>
      </c>
      <c r="C43" s="65" t="e">
        <f>B43/'Asset Summary'!B44</f>
        <v>#DIV/0!</v>
      </c>
      <c r="D43" s="165">
        <v>0</v>
      </c>
      <c r="E43" s="152">
        <v>0</v>
      </c>
      <c r="F43" s="65" t="e">
        <f>E43/'Asset Summary'!E44</f>
        <v>#DIV/0!</v>
      </c>
      <c r="G43" s="165">
        <v>0</v>
      </c>
      <c r="H43" s="132">
        <v>0</v>
      </c>
      <c r="I43" s="65" t="e">
        <f>H43/'Asset Summary'!H44</f>
        <v>#DIV/0!</v>
      </c>
      <c r="J43" s="62">
        <v>0</v>
      </c>
      <c r="K43" s="132">
        <v>0</v>
      </c>
      <c r="L43" s="65" t="e">
        <f>K43/'Asset Summary'!K44</f>
        <v>#DIV/0!</v>
      </c>
      <c r="M43" s="20">
        <v>0</v>
      </c>
      <c r="N43" s="132">
        <v>2</v>
      </c>
      <c r="O43" s="65">
        <f>N43/'Asset Summary'!N44</f>
        <v>0.66666666666666663</v>
      </c>
      <c r="P43" s="20">
        <v>2162776</v>
      </c>
      <c r="Q43" s="132">
        <f t="shared" si="3"/>
        <v>2</v>
      </c>
      <c r="R43" s="65">
        <f>Q43/'Asset Summary'!Q44</f>
        <v>0.66666666666666663</v>
      </c>
      <c r="S43" s="73">
        <f t="shared" si="4"/>
        <v>2162776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52">
        <v>0</v>
      </c>
      <c r="C44" s="65" t="e">
        <f>B44/'Asset Summary'!B45</f>
        <v>#DIV/0!</v>
      </c>
      <c r="D44" s="165">
        <v>0</v>
      </c>
      <c r="E44" s="152">
        <v>0</v>
      </c>
      <c r="F44" s="65" t="e">
        <f>E44/'Asset Summary'!E45</f>
        <v>#DIV/0!</v>
      </c>
      <c r="G44" s="165">
        <v>0</v>
      </c>
      <c r="H44" s="132">
        <v>0</v>
      </c>
      <c r="I44" s="65" t="e">
        <f>H44/'Asset Summary'!H45</f>
        <v>#DIV/0!</v>
      </c>
      <c r="J44" s="62">
        <v>0</v>
      </c>
      <c r="K44" s="132">
        <v>0</v>
      </c>
      <c r="L44" s="65" t="e">
        <f>K44/'Asset Summary'!K45</f>
        <v>#DIV/0!</v>
      </c>
      <c r="M44" s="20">
        <v>0</v>
      </c>
      <c r="N44" s="132">
        <v>0</v>
      </c>
      <c r="O44" s="65" t="e">
        <f>N44/'Asset Summary'!N45</f>
        <v>#DIV/0!</v>
      </c>
      <c r="P44" s="20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52">
        <v>1</v>
      </c>
      <c r="C45" s="65">
        <f>B45/'Asset Summary'!B46</f>
        <v>1</v>
      </c>
      <c r="D45" s="165">
        <v>3277970</v>
      </c>
      <c r="E45" s="152">
        <v>1</v>
      </c>
      <c r="F45" s="65">
        <f>E45/'Asset Summary'!E46</f>
        <v>1</v>
      </c>
      <c r="G45" s="165">
        <v>341191</v>
      </c>
      <c r="H45" s="132">
        <v>0</v>
      </c>
      <c r="I45" s="65" t="e">
        <f>H45/'Asset Summary'!H46</f>
        <v>#DIV/0!</v>
      </c>
      <c r="J45" s="62">
        <v>0</v>
      </c>
      <c r="K45" s="132">
        <v>0</v>
      </c>
      <c r="L45" s="65" t="e">
        <f>K45/'Asset Summary'!K46</f>
        <v>#DIV/0!</v>
      </c>
      <c r="M45" s="20">
        <v>0</v>
      </c>
      <c r="N45" s="132">
        <v>0</v>
      </c>
      <c r="O45" s="65">
        <f>N45/'Asset Summary'!N46</f>
        <v>0</v>
      </c>
      <c r="P45" s="20">
        <v>0</v>
      </c>
      <c r="Q45" s="132">
        <f t="shared" si="3"/>
        <v>2</v>
      </c>
      <c r="R45" s="65">
        <f>Q45/'Asset Summary'!Q46</f>
        <v>0.66666666666666663</v>
      </c>
      <c r="S45" s="73">
        <f t="shared" si="4"/>
        <v>3619161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52">
        <v>0</v>
      </c>
      <c r="C46" s="65" t="e">
        <f>B46/'Asset Summary'!B47</f>
        <v>#DIV/0!</v>
      </c>
      <c r="D46" s="165">
        <v>0</v>
      </c>
      <c r="E46" s="152">
        <v>1</v>
      </c>
      <c r="F46" s="65">
        <f>E46/'Asset Summary'!E47</f>
        <v>1</v>
      </c>
      <c r="G46" s="165">
        <v>165150</v>
      </c>
      <c r="H46" s="132">
        <v>0</v>
      </c>
      <c r="I46" s="65" t="e">
        <f>H46/'Asset Summary'!H47</f>
        <v>#DIV/0!</v>
      </c>
      <c r="J46" s="62">
        <v>0</v>
      </c>
      <c r="K46" s="132">
        <v>0</v>
      </c>
      <c r="L46" s="65" t="e">
        <f>K46/'Asset Summary'!K47</f>
        <v>#DIV/0!</v>
      </c>
      <c r="M46" s="20">
        <v>0</v>
      </c>
      <c r="N46" s="132">
        <v>0</v>
      </c>
      <c r="O46" s="65" t="e">
        <f>N46/'Asset Summary'!N47</f>
        <v>#DIV/0!</v>
      </c>
      <c r="P46" s="20">
        <v>0</v>
      </c>
      <c r="Q46" s="132">
        <f t="shared" si="3"/>
        <v>1</v>
      </c>
      <c r="R46" s="65">
        <f>Q46/'Asset Summary'!Q47</f>
        <v>1</v>
      </c>
      <c r="S46" s="73">
        <f t="shared" si="4"/>
        <v>165150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52">
        <v>0</v>
      </c>
      <c r="C47" s="65" t="e">
        <f>B47/'Asset Summary'!B48</f>
        <v>#DIV/0!</v>
      </c>
      <c r="D47" s="165">
        <v>0</v>
      </c>
      <c r="E47" s="141">
        <v>1</v>
      </c>
      <c r="F47" s="65">
        <f>E47/'Asset Summary'!E48</f>
        <v>1</v>
      </c>
      <c r="G47" s="62">
        <v>411400</v>
      </c>
      <c r="H47" s="151">
        <v>0</v>
      </c>
      <c r="I47" s="65" t="e">
        <f>H47/'Asset Summary'!H48</f>
        <v>#DIV/0!</v>
      </c>
      <c r="J47" s="124">
        <v>0</v>
      </c>
      <c r="K47" s="151">
        <v>0</v>
      </c>
      <c r="L47" s="65" t="e">
        <f>K47/'Asset Summary'!K48</f>
        <v>#DIV/0!</v>
      </c>
      <c r="M47" s="165">
        <v>0</v>
      </c>
      <c r="N47" s="151">
        <v>0</v>
      </c>
      <c r="O47" s="65" t="e">
        <f>N47/'Asset Summary'!N48</f>
        <v>#DIV/0!</v>
      </c>
      <c r="P47" s="165">
        <v>0</v>
      </c>
      <c r="Q47" s="132">
        <f t="shared" si="3"/>
        <v>1</v>
      </c>
      <c r="R47" s="65">
        <f>Q47/'Asset Summary'!Q48</f>
        <v>1</v>
      </c>
      <c r="S47" s="73">
        <f t="shared" si="4"/>
        <v>411400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41">
        <v>0</v>
      </c>
      <c r="C48" s="65" t="e">
        <f>B48/'Asset Summary'!B49</f>
        <v>#DIV/0!</v>
      </c>
      <c r="D48" s="62">
        <v>0</v>
      </c>
      <c r="E48" s="141">
        <v>0</v>
      </c>
      <c r="F48" s="65">
        <f>E48/'Asset Summary'!E49</f>
        <v>0</v>
      </c>
      <c r="G48" s="62">
        <v>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>
        <v>0</v>
      </c>
      <c r="M48" s="62">
        <v>0</v>
      </c>
      <c r="N48" s="141">
        <v>0</v>
      </c>
      <c r="O48" s="65">
        <v>0</v>
      </c>
      <c r="P48" s="62">
        <v>0</v>
      </c>
      <c r="Q48" s="132">
        <f t="shared" si="3"/>
        <v>0</v>
      </c>
      <c r="R48" s="65">
        <f>Q48/'Asset Summary'!Q49</f>
        <v>0</v>
      </c>
      <c r="S48" s="73">
        <f t="shared" si="4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 t="e">
        <f>H49/'Asset Summary'!H50</f>
        <v>#DIV/0!</v>
      </c>
      <c r="J49" s="62">
        <v>0</v>
      </c>
      <c r="K49" s="141">
        <v>0</v>
      </c>
      <c r="L49" s="65">
        <v>0</v>
      </c>
      <c r="M49" s="62">
        <v>0</v>
      </c>
      <c r="N49" s="141">
        <v>0</v>
      </c>
      <c r="O49" s="65">
        <v>0</v>
      </c>
      <c r="P49" s="62">
        <v>0</v>
      </c>
      <c r="Q49" s="132">
        <f t="shared" si="3"/>
        <v>0</v>
      </c>
      <c r="R49" s="65">
        <f>Q49/'Asset Summary'!Q50</f>
        <v>0</v>
      </c>
      <c r="S49" s="73">
        <f t="shared" si="4"/>
        <v>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f>H50/'Asset Summary'!H51</f>
        <v>0</v>
      </c>
      <c r="J50" s="62">
        <v>0</v>
      </c>
      <c r="K50" s="141">
        <v>0</v>
      </c>
      <c r="L50" s="65">
        <v>0</v>
      </c>
      <c r="M50" s="62">
        <v>0</v>
      </c>
      <c r="N50" s="141">
        <v>2</v>
      </c>
      <c r="O50" s="65">
        <v>0</v>
      </c>
      <c r="P50" s="62">
        <v>588189</v>
      </c>
      <c r="Q50" s="132">
        <f t="shared" si="3"/>
        <v>2</v>
      </c>
      <c r="R50" s="65">
        <f>Q50/'Asset Summary'!Q51</f>
        <v>0.2857142857142857</v>
      </c>
      <c r="S50" s="73">
        <f t="shared" si="4"/>
        <v>588189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51">
        <v>0</v>
      </c>
      <c r="F51" s="65">
        <f>E51/'Asset Summary'!E52</f>
        <v>0</v>
      </c>
      <c r="G51" s="165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41">
        <v>1</v>
      </c>
      <c r="O51" s="65">
        <f>N51/'Asset Summary'!N52</f>
        <v>7.1428571428571425E-2</v>
      </c>
      <c r="P51" s="62">
        <v>93685</v>
      </c>
      <c r="Q51" s="132">
        <f t="shared" si="3"/>
        <v>1</v>
      </c>
      <c r="R51" s="65">
        <f>Q51/'Asset Summary'!Q52</f>
        <v>3.4482758620689655E-2</v>
      </c>
      <c r="S51" s="73">
        <f t="shared" si="4"/>
        <v>93685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7</v>
      </c>
      <c r="C52" s="65">
        <f>B52/'Asset Summary'!B53</f>
        <v>0.63636363636363635</v>
      </c>
      <c r="D52" s="62">
        <v>6954214</v>
      </c>
      <c r="E52" s="141">
        <v>0</v>
      </c>
      <c r="F52" s="65">
        <f>E52/'Asset Summary'!E53</f>
        <v>0</v>
      </c>
      <c r="G52" s="62">
        <v>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>
        <v>0</v>
      </c>
      <c r="M52" s="62">
        <v>0</v>
      </c>
      <c r="N52" s="141">
        <v>0</v>
      </c>
      <c r="O52" s="65">
        <v>0</v>
      </c>
      <c r="P52" s="62">
        <v>0</v>
      </c>
      <c r="Q52" s="132">
        <f t="shared" si="3"/>
        <v>7</v>
      </c>
      <c r="R52" s="65">
        <f>Q52/'Asset Summary'!Q53</f>
        <v>0.29166666666666669</v>
      </c>
      <c r="S52" s="73">
        <f t="shared" si="4"/>
        <v>6954214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67">
        <v>0</v>
      </c>
      <c r="C53" s="65" t="e">
        <f>B53/'Asset Summary'!B54</f>
        <v>#DIV/0!</v>
      </c>
      <c r="D53" s="165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0</v>
      </c>
      <c r="L53" s="65">
        <v>0</v>
      </c>
      <c r="M53" s="124">
        <v>0</v>
      </c>
      <c r="N53" s="142">
        <v>0</v>
      </c>
      <c r="O53" s="65">
        <v>0</v>
      </c>
      <c r="P53" s="124">
        <v>0</v>
      </c>
      <c r="Q53" s="132">
        <f t="shared" si="3"/>
        <v>0</v>
      </c>
      <c r="R53" s="65">
        <f>Q53/'Asset Summary'!Q54</f>
        <v>0</v>
      </c>
      <c r="S53" s="73">
        <f t="shared" si="4"/>
        <v>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11</v>
      </c>
      <c r="C54" s="109">
        <f>B54/'Asset Summary'!B55</f>
        <v>0.34375</v>
      </c>
      <c r="D54" s="125">
        <f t="shared" si="5"/>
        <v>12786100</v>
      </c>
      <c r="E54" s="143">
        <f t="shared" si="5"/>
        <v>5</v>
      </c>
      <c r="F54" s="109">
        <f>E54/'Asset Summary'!E55</f>
        <v>0.27777777777777779</v>
      </c>
      <c r="G54" s="64">
        <f t="shared" si="5"/>
        <v>3071271</v>
      </c>
      <c r="H54" s="143">
        <f t="shared" si="5"/>
        <v>0</v>
      </c>
      <c r="I54" s="109">
        <f>H54/'Asset Summary'!H55</f>
        <v>0</v>
      </c>
      <c r="J54" s="64">
        <f t="shared" si="5"/>
        <v>0</v>
      </c>
      <c r="K54" s="143">
        <f t="shared" si="5"/>
        <v>0</v>
      </c>
      <c r="L54" s="109">
        <f>K54/'Asset Summary'!K55</f>
        <v>0</v>
      </c>
      <c r="M54" s="125">
        <f t="shared" si="5"/>
        <v>0</v>
      </c>
      <c r="N54" s="143">
        <f t="shared" ref="N54" si="6">SUM(N35:N53)</f>
        <v>10</v>
      </c>
      <c r="O54" s="109">
        <f>N54/'Asset Summary'!N55</f>
        <v>0.21276595744680851</v>
      </c>
      <c r="P54" s="125">
        <f t="shared" ref="P54" si="7">SUM(P35:P53)</f>
        <v>5312286</v>
      </c>
      <c r="Q54" s="143">
        <f t="shared" si="5"/>
        <v>26</v>
      </c>
      <c r="R54" s="101">
        <f>Q54/'Asset Summary'!Q55</f>
        <v>0.24761904761904763</v>
      </c>
      <c r="S54" s="126">
        <f t="shared" si="5"/>
        <v>21169657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577.06927466392517</v>
      </c>
      <c r="C60" s="180">
        <f>B60/'Asset Summary'!B61</f>
        <v>0.44873193986308335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237.91065277159214</v>
      </c>
      <c r="C61" s="180">
        <f>B61/'Asset Summary'!B62</f>
        <v>0.27096885307169599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33.787192732095718</v>
      </c>
      <c r="C62" s="180">
        <f>B62/'Asset Summary'!B63</f>
        <v>0.27694420407514203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33.775208543986082</v>
      </c>
      <c r="C63" s="180">
        <f>B63/'Asset Summary'!B64</f>
        <v>0.34116372216585517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120.76698187738657</v>
      </c>
      <c r="C64" s="180">
        <f>B64/'Asset Summary'!B65</f>
        <v>0.48306792804221849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275.69122227141634</v>
      </c>
      <c r="C65" s="180">
        <f>B65/'Asset Summary'!B66</f>
        <v>0.35390400844969244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122.21317310631275</v>
      </c>
      <c r="C66" s="180">
        <f>B66/'Asset Summary'!B67</f>
        <v>0.52678091764815638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4.8215358704328537</v>
      </c>
      <c r="C67" s="180">
        <f>B67/'Asset Summary'!B68</f>
        <v>1.4307228117990243E-2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256</v>
      </c>
      <c r="C68" s="180">
        <f>B68/'Asset Summary'!B69</f>
        <v>0.42809364548494983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82.927762944251299</v>
      </c>
      <c r="C69" s="180">
        <f>B69/'Asset Summary'!B70</f>
        <v>0.43191543200130883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126.96196095459163</v>
      </c>
      <c r="C70" s="180">
        <f>B70/'Asset Summary'!B71</f>
        <v>0.46849431965812594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68.365037423558533</v>
      </c>
      <c r="C71" s="180">
        <f>B71/'Asset Summary'!B72</f>
        <v>0.27237066702612961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380.62567617371678</v>
      </c>
      <c r="C72" s="180">
        <f>B72/'Asset Summary'!B73</f>
        <v>0.50885785552536111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84">
        <v>88.34289637953043</v>
      </c>
      <c r="C73" s="180">
        <f>B73/'Asset Summary'!B74</f>
        <v>0.24471716448623387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346</v>
      </c>
      <c r="C74" s="180">
        <f>B74/'Asset Summary'!B75</f>
        <v>0.33429951690821258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84">
        <v>460.5096597224474</v>
      </c>
      <c r="C75" s="180">
        <f>B75/'Asset Summary'!B76</f>
        <v>0.35073089106231298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323.42591063119471</v>
      </c>
      <c r="C76" s="180">
        <f>B76/'Asset Summary'!B77</f>
        <v>6.4530309383718024E-2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84">
        <v>3504</v>
      </c>
      <c r="C77" s="180">
        <f>B77/'Asset Summary'!B78</f>
        <v>0.33333333333333331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84">
        <v>155.32351309806108</v>
      </c>
      <c r="C78" s="180">
        <f>B78/'Asset Summary'!B79</f>
        <v>0.37337382835227384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7198.5176591644995</v>
      </c>
      <c r="C79" s="182">
        <f>B79/'Asset Summary'!B80</f>
        <v>0.29153238536096321</v>
      </c>
      <c r="D79" s="183"/>
    </row>
    <row r="80" spans="1:18" ht="15.75" customHeight="1" x14ac:dyDescent="0.3">
      <c r="B80" s="23"/>
      <c r="D80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zoomScale="70" zoomScaleNormal="70" workbookViewId="0">
      <pane xSplit="1" topLeftCell="I1" activePane="topRight" state="frozen"/>
      <selection pane="topRight" activeCell="B78" sqref="B78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34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  <c r="AE4" s="4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  <c r="AE5" s="4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  <c r="AE6" s="4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  <c r="AE7" s="4"/>
    </row>
    <row r="8" spans="1:33" ht="21" x14ac:dyDescent="0.4">
      <c r="A8" s="39" t="s">
        <v>39</v>
      </c>
      <c r="B8" s="156">
        <v>204</v>
      </c>
      <c r="C8" s="66">
        <f>B8/'Asset Summary'!B8</f>
        <v>0.27200000000000002</v>
      </c>
      <c r="D8" s="157">
        <v>18839933</v>
      </c>
      <c r="E8" s="151">
        <v>21</v>
      </c>
      <c r="F8" s="81">
        <f>E8/'Asset Summary'!E8</f>
        <v>0.17355371900826447</v>
      </c>
      <c r="G8" s="153">
        <v>2373401</v>
      </c>
      <c r="H8" s="151">
        <v>3</v>
      </c>
      <c r="I8" s="66">
        <f>H8/'Asset Summary'!H8</f>
        <v>0.2</v>
      </c>
      <c r="J8" s="153">
        <v>152680</v>
      </c>
      <c r="K8" s="133">
        <f>B8+E8+H8</f>
        <v>228</v>
      </c>
      <c r="L8" s="94">
        <f>K8/'Asset Summary'!K8</f>
        <v>0.25733634311512416</v>
      </c>
      <c r="M8" s="73">
        <f>D8+G8+J8</f>
        <v>21366014</v>
      </c>
      <c r="N8" s="20"/>
      <c r="O8" s="20"/>
      <c r="P8" s="20"/>
      <c r="AE8" s="4"/>
    </row>
    <row r="9" spans="1:33" ht="21" x14ac:dyDescent="0.4">
      <c r="A9" s="39" t="s">
        <v>40</v>
      </c>
      <c r="B9" s="156">
        <v>42</v>
      </c>
      <c r="C9" s="66">
        <f>B9/'Asset Summary'!B9</f>
        <v>5.204460966542751E-2</v>
      </c>
      <c r="D9" s="157">
        <v>4789395</v>
      </c>
      <c r="E9" s="151">
        <v>8</v>
      </c>
      <c r="F9" s="81">
        <f>E9/'Asset Summary'!E9</f>
        <v>6.9565217391304349E-2</v>
      </c>
      <c r="G9" s="153">
        <v>1554608</v>
      </c>
      <c r="H9" s="151">
        <v>0</v>
      </c>
      <c r="I9" s="66">
        <f>H9/'Asset Summary'!H9</f>
        <v>0</v>
      </c>
      <c r="J9" s="153">
        <v>0</v>
      </c>
      <c r="K9" s="133">
        <f t="shared" ref="K9:K26" si="0">B9+E9+H9</f>
        <v>50</v>
      </c>
      <c r="L9" s="94">
        <f>K9/'Asset Summary'!K9</f>
        <v>5.3705692803437163E-2</v>
      </c>
      <c r="M9" s="73">
        <f t="shared" ref="M9:M26" si="1">D9+G9+J9</f>
        <v>6344003</v>
      </c>
      <c r="N9" s="20"/>
      <c r="O9" s="20"/>
      <c r="P9" s="20"/>
      <c r="AE9" s="4"/>
    </row>
    <row r="10" spans="1:33" ht="21" x14ac:dyDescent="0.4">
      <c r="A10" s="39" t="s">
        <v>41</v>
      </c>
      <c r="B10" s="156">
        <v>4</v>
      </c>
      <c r="C10" s="66">
        <f>B10/'Asset Summary'!B10</f>
        <v>6.1538461538461542E-2</v>
      </c>
      <c r="D10" s="157">
        <v>545689</v>
      </c>
      <c r="E10" s="151">
        <v>2</v>
      </c>
      <c r="F10" s="81">
        <f>E10/'Asset Summary'!E10</f>
        <v>3.2786885245901641E-2</v>
      </c>
      <c r="G10" s="153">
        <v>160432</v>
      </c>
      <c r="H10" s="151">
        <v>1</v>
      </c>
      <c r="I10" s="66">
        <f>H10/'Asset Summary'!H10</f>
        <v>0.25</v>
      </c>
      <c r="J10" s="153">
        <v>172750</v>
      </c>
      <c r="K10" s="133">
        <f t="shared" si="0"/>
        <v>7</v>
      </c>
      <c r="L10" s="94">
        <f>K10/'Asset Summary'!K10</f>
        <v>5.3846153846153849E-2</v>
      </c>
      <c r="M10" s="73">
        <f t="shared" si="1"/>
        <v>878871</v>
      </c>
      <c r="N10" s="20"/>
      <c r="O10" s="20"/>
      <c r="P10" s="20"/>
      <c r="AE10" s="4"/>
    </row>
    <row r="11" spans="1:33" ht="21" x14ac:dyDescent="0.4">
      <c r="A11" s="39" t="s">
        <v>42</v>
      </c>
      <c r="B11" s="156">
        <v>53</v>
      </c>
      <c r="C11" s="66">
        <f>B11/'Asset Summary'!B11</f>
        <v>0.20784313725490197</v>
      </c>
      <c r="D11" s="157">
        <v>6184818</v>
      </c>
      <c r="E11" s="151">
        <v>1</v>
      </c>
      <c r="F11" s="81">
        <f>E11/'Asset Summary'!E11</f>
        <v>0.1</v>
      </c>
      <c r="G11" s="153">
        <v>44246</v>
      </c>
      <c r="H11" s="151">
        <v>3</v>
      </c>
      <c r="I11" s="66">
        <f>H11/'Asset Summary'!H11</f>
        <v>0.5</v>
      </c>
      <c r="J11" s="153">
        <v>637720</v>
      </c>
      <c r="K11" s="133">
        <f t="shared" si="0"/>
        <v>57</v>
      </c>
      <c r="L11" s="94">
        <f>K11/'Asset Summary'!K11</f>
        <v>0.21033210332103322</v>
      </c>
      <c r="M11" s="73">
        <f t="shared" si="1"/>
        <v>6866784</v>
      </c>
      <c r="N11" s="20"/>
      <c r="O11" s="20"/>
      <c r="P11" s="20"/>
      <c r="AE11" s="4"/>
    </row>
    <row r="12" spans="1:33" ht="21" x14ac:dyDescent="0.4">
      <c r="A12" s="39" t="s">
        <v>43</v>
      </c>
      <c r="B12" s="156">
        <v>69</v>
      </c>
      <c r="C12" s="66">
        <f>B12/'Asset Summary'!B12</f>
        <v>0.47586206896551725</v>
      </c>
      <c r="D12" s="157">
        <v>5395132</v>
      </c>
      <c r="E12" s="151">
        <v>28</v>
      </c>
      <c r="F12" s="81">
        <f>E12/'Asset Summary'!E12</f>
        <v>0.50909090909090904</v>
      </c>
      <c r="G12" s="153">
        <v>2247333</v>
      </c>
      <c r="H12" s="151">
        <v>5</v>
      </c>
      <c r="I12" s="66">
        <f>H12/'Asset Summary'!H12</f>
        <v>0.41666666666666669</v>
      </c>
      <c r="J12" s="153">
        <v>7720349</v>
      </c>
      <c r="K12" s="133">
        <f t="shared" si="0"/>
        <v>102</v>
      </c>
      <c r="L12" s="94">
        <f>K12/'Asset Summary'!K12</f>
        <v>0.48113207547169812</v>
      </c>
      <c r="M12" s="73">
        <f t="shared" si="1"/>
        <v>15362814</v>
      </c>
      <c r="N12" s="20"/>
      <c r="O12" s="20"/>
      <c r="P12" s="20"/>
      <c r="AE12" s="4"/>
    </row>
    <row r="13" spans="1:33" ht="21" x14ac:dyDescent="0.4">
      <c r="A13" s="39" t="s">
        <v>44</v>
      </c>
      <c r="B13" s="156">
        <v>163</v>
      </c>
      <c r="C13" s="66">
        <f>B13/'Asset Summary'!B13</f>
        <v>0.28006872852233677</v>
      </c>
      <c r="D13" s="157">
        <v>13978802</v>
      </c>
      <c r="E13" s="151">
        <v>24</v>
      </c>
      <c r="F13" s="81">
        <f>E13/'Asset Summary'!E13</f>
        <v>0.16783216783216784</v>
      </c>
      <c r="G13" s="153">
        <v>1626094</v>
      </c>
      <c r="H13" s="151">
        <v>10</v>
      </c>
      <c r="I13" s="66">
        <f>H13/'Asset Summary'!H13</f>
        <v>0.32258064516129031</v>
      </c>
      <c r="J13" s="153">
        <v>3363113</v>
      </c>
      <c r="K13" s="133">
        <f t="shared" si="0"/>
        <v>197</v>
      </c>
      <c r="L13" s="94">
        <f>K13/'Asset Summary'!K13</f>
        <v>0.26058201058201058</v>
      </c>
      <c r="M13" s="73">
        <f t="shared" si="1"/>
        <v>18968009</v>
      </c>
      <c r="N13" s="20"/>
      <c r="O13" s="20"/>
      <c r="P13" s="20"/>
      <c r="AE13" s="4"/>
    </row>
    <row r="14" spans="1:33" ht="21" x14ac:dyDescent="0.4">
      <c r="A14" s="39" t="s">
        <v>45</v>
      </c>
      <c r="B14" s="156">
        <v>30</v>
      </c>
      <c r="C14" s="66">
        <f>B14/'Asset Summary'!B14</f>
        <v>0.21428571428571427</v>
      </c>
      <c r="D14" s="157">
        <v>1457445</v>
      </c>
      <c r="E14" s="151">
        <v>18</v>
      </c>
      <c r="F14" s="81">
        <f>E14/'Asset Summary'!E14</f>
        <v>0.25714285714285712</v>
      </c>
      <c r="G14" s="153">
        <v>895596</v>
      </c>
      <c r="H14" s="151">
        <v>1</v>
      </c>
      <c r="I14" s="66">
        <f>H14/'Asset Summary'!H14</f>
        <v>0.2</v>
      </c>
      <c r="J14" s="153">
        <v>128630</v>
      </c>
      <c r="K14" s="133">
        <f t="shared" si="0"/>
        <v>49</v>
      </c>
      <c r="L14" s="94">
        <f>K14/'Asset Summary'!K14</f>
        <v>0.22790697674418606</v>
      </c>
      <c r="M14" s="73">
        <f t="shared" si="1"/>
        <v>2481671</v>
      </c>
      <c r="N14" s="20"/>
      <c r="O14" s="20"/>
      <c r="P14" s="20"/>
      <c r="AE14" s="4"/>
    </row>
    <row r="15" spans="1:33" ht="21" x14ac:dyDescent="0.4">
      <c r="A15" s="39" t="s">
        <v>46</v>
      </c>
      <c r="B15" s="156">
        <v>3</v>
      </c>
      <c r="C15" s="66">
        <f>B15/'Asset Summary'!B15</f>
        <v>1.4150943396226415E-2</v>
      </c>
      <c r="D15" s="157">
        <v>294867</v>
      </c>
      <c r="E15" s="151">
        <v>0</v>
      </c>
      <c r="F15" s="81">
        <f>E15/'Asset Summary'!E15</f>
        <v>0</v>
      </c>
      <c r="G15" s="153">
        <v>0</v>
      </c>
      <c r="H15" s="151">
        <v>0</v>
      </c>
      <c r="I15" s="66" t="e">
        <f>H15/'Asset Summary'!H15</f>
        <v>#DIV/0!</v>
      </c>
      <c r="J15" s="153">
        <v>0</v>
      </c>
      <c r="K15" s="133">
        <f t="shared" si="0"/>
        <v>3</v>
      </c>
      <c r="L15" s="94">
        <f>K15/'Asset Summary'!K15</f>
        <v>1.0563380281690141E-2</v>
      </c>
      <c r="M15" s="73">
        <f t="shared" si="1"/>
        <v>294867</v>
      </c>
      <c r="N15" s="20"/>
      <c r="O15" s="20"/>
      <c r="P15" s="20"/>
      <c r="AE15" s="4"/>
    </row>
    <row r="16" spans="1:33" ht="21" x14ac:dyDescent="0.4">
      <c r="A16" s="39" t="s">
        <v>47</v>
      </c>
      <c r="B16" s="156">
        <v>469</v>
      </c>
      <c r="C16" s="66">
        <f>B16/'Asset Summary'!B16</f>
        <v>0.33121468926553671</v>
      </c>
      <c r="D16" s="157">
        <v>92197540</v>
      </c>
      <c r="E16" s="151">
        <v>9</v>
      </c>
      <c r="F16" s="81">
        <f>E16/'Asset Summary'!E16</f>
        <v>0.125</v>
      </c>
      <c r="G16" s="153">
        <v>1673633</v>
      </c>
      <c r="H16" s="151">
        <v>4</v>
      </c>
      <c r="I16" s="66">
        <f>H16/'Asset Summary'!H16</f>
        <v>0.17391304347826086</v>
      </c>
      <c r="J16" s="153">
        <v>473552</v>
      </c>
      <c r="K16" s="133">
        <f t="shared" si="0"/>
        <v>482</v>
      </c>
      <c r="L16" s="94">
        <f>K16/'Asset Summary'!K16</f>
        <v>0.31899404367968232</v>
      </c>
      <c r="M16" s="73">
        <f t="shared" si="1"/>
        <v>94344725</v>
      </c>
      <c r="N16" s="20"/>
      <c r="O16" s="20"/>
      <c r="P16" s="20"/>
      <c r="AE16" s="4"/>
    </row>
    <row r="17" spans="1:31" ht="21" x14ac:dyDescent="0.4">
      <c r="A17" s="39" t="s">
        <v>48</v>
      </c>
      <c r="B17" s="156">
        <v>211</v>
      </c>
      <c r="C17" s="66">
        <f>B17/'Asset Summary'!B17</f>
        <v>0.5</v>
      </c>
      <c r="D17" s="157">
        <v>49143993</v>
      </c>
      <c r="E17" s="151">
        <v>5</v>
      </c>
      <c r="F17" s="81">
        <f>E17/'Asset Summary'!E17</f>
        <v>0.26315789473684209</v>
      </c>
      <c r="G17" s="153">
        <v>81500</v>
      </c>
      <c r="H17" s="151">
        <v>1</v>
      </c>
      <c r="I17" s="66">
        <f>H17/'Asset Summary'!H17</f>
        <v>0.25</v>
      </c>
      <c r="J17" s="153">
        <v>91530</v>
      </c>
      <c r="K17" s="133">
        <f t="shared" si="0"/>
        <v>217</v>
      </c>
      <c r="L17" s="94">
        <f>K17/'Asset Summary'!K17</f>
        <v>0.48764044943820223</v>
      </c>
      <c r="M17" s="73">
        <f t="shared" si="1"/>
        <v>49317023</v>
      </c>
      <c r="N17" s="20"/>
      <c r="O17" s="20"/>
      <c r="P17" s="20"/>
      <c r="AE17" s="4"/>
    </row>
    <row r="18" spans="1:31" ht="21" x14ac:dyDescent="0.4">
      <c r="A18" s="39" t="s">
        <v>49</v>
      </c>
      <c r="B18" s="156">
        <v>88</v>
      </c>
      <c r="C18" s="66">
        <f>B18/'Asset Summary'!B18</f>
        <v>0.45360824742268041</v>
      </c>
      <c r="D18" s="157">
        <v>7948868</v>
      </c>
      <c r="E18" s="151">
        <v>14</v>
      </c>
      <c r="F18" s="81">
        <f>E18/'Asset Summary'!E18</f>
        <v>0.26415094339622641</v>
      </c>
      <c r="G18" s="153">
        <v>1040400</v>
      </c>
      <c r="H18" s="151">
        <v>2</v>
      </c>
      <c r="I18" s="66">
        <f>H18/'Asset Summary'!H18</f>
        <v>0.11764705882352941</v>
      </c>
      <c r="J18" s="153">
        <v>925425</v>
      </c>
      <c r="K18" s="133">
        <f t="shared" si="0"/>
        <v>104</v>
      </c>
      <c r="L18" s="94">
        <f>K18/'Asset Summary'!K18</f>
        <v>0.39393939393939392</v>
      </c>
      <c r="M18" s="73">
        <f t="shared" si="1"/>
        <v>9914693</v>
      </c>
      <c r="N18" s="20"/>
      <c r="O18" s="20"/>
      <c r="P18" s="20"/>
      <c r="AE18" s="4"/>
    </row>
    <row r="19" spans="1:31" ht="21" x14ac:dyDescent="0.4">
      <c r="A19" s="39" t="s">
        <v>50</v>
      </c>
      <c r="B19" s="156">
        <v>280</v>
      </c>
      <c r="C19" s="66">
        <f>B19/'Asset Summary'!B19</f>
        <v>0.40404040404040403</v>
      </c>
      <c r="D19" s="157">
        <v>69733993</v>
      </c>
      <c r="E19" s="151">
        <v>3</v>
      </c>
      <c r="F19" s="81">
        <f>E19/'Asset Summary'!E19</f>
        <v>0.14285714285714285</v>
      </c>
      <c r="G19" s="153">
        <v>81335</v>
      </c>
      <c r="H19" s="151">
        <v>2</v>
      </c>
      <c r="I19" s="66">
        <f>H19/'Asset Summary'!H19</f>
        <v>0.2</v>
      </c>
      <c r="J19" s="153">
        <v>241435</v>
      </c>
      <c r="K19" s="133">
        <f t="shared" si="0"/>
        <v>285</v>
      </c>
      <c r="L19" s="94">
        <f>K19/'Asset Summary'!K19</f>
        <v>0.39364640883977903</v>
      </c>
      <c r="M19" s="73">
        <f t="shared" si="1"/>
        <v>70056763</v>
      </c>
      <c r="N19" s="20"/>
      <c r="O19" s="20"/>
      <c r="P19" s="20"/>
      <c r="AE19" s="4"/>
    </row>
    <row r="20" spans="1:31" ht="21" x14ac:dyDescent="0.4">
      <c r="A20" s="40" t="s">
        <v>51</v>
      </c>
      <c r="B20" s="156">
        <v>326</v>
      </c>
      <c r="C20" s="66">
        <f>B20/'Asset Summary'!B20</f>
        <v>0.35863586358635863</v>
      </c>
      <c r="D20" s="157">
        <v>37660774</v>
      </c>
      <c r="E20" s="151">
        <v>20</v>
      </c>
      <c r="F20" s="81">
        <f>E20/'Asset Summary'!E20</f>
        <v>0.23255813953488372</v>
      </c>
      <c r="G20" s="153">
        <v>1331702</v>
      </c>
      <c r="H20" s="151">
        <v>1</v>
      </c>
      <c r="I20" s="66">
        <f>H20/'Asset Summary'!H20</f>
        <v>0.2</v>
      </c>
      <c r="J20" s="153">
        <v>14320</v>
      </c>
      <c r="K20" s="133">
        <f t="shared" si="0"/>
        <v>347</v>
      </c>
      <c r="L20" s="94">
        <f>K20/'Asset Summary'!K20</f>
        <v>0.34699999999999998</v>
      </c>
      <c r="M20" s="73">
        <f t="shared" si="1"/>
        <v>39006796</v>
      </c>
      <c r="N20" s="20"/>
      <c r="O20" s="20"/>
      <c r="P20" s="20"/>
      <c r="AE20" s="4"/>
    </row>
    <row r="21" spans="1:31" ht="21" x14ac:dyDescent="0.4">
      <c r="A21" s="40" t="s">
        <v>52</v>
      </c>
      <c r="B21" s="156">
        <v>476</v>
      </c>
      <c r="C21" s="66">
        <f>B21/'Asset Summary'!B21</f>
        <v>0.6685393258426966</v>
      </c>
      <c r="D21" s="157">
        <v>82829465</v>
      </c>
      <c r="E21" s="151">
        <v>6</v>
      </c>
      <c r="F21" s="81">
        <f>E21/'Asset Summary'!E21</f>
        <v>0.54545454545454541</v>
      </c>
      <c r="G21" s="153">
        <v>577345</v>
      </c>
      <c r="H21" s="151">
        <v>4</v>
      </c>
      <c r="I21" s="66">
        <f>H21/'Asset Summary'!H21</f>
        <v>0.5</v>
      </c>
      <c r="J21" s="153">
        <v>4261260</v>
      </c>
      <c r="K21" s="133">
        <f t="shared" si="0"/>
        <v>486</v>
      </c>
      <c r="L21" s="94">
        <f>K21/'Asset Summary'!K21</f>
        <v>0.66484268125854995</v>
      </c>
      <c r="M21" s="73">
        <f t="shared" si="1"/>
        <v>87668070</v>
      </c>
      <c r="N21" s="20"/>
      <c r="O21" s="20"/>
      <c r="P21" s="20"/>
      <c r="AE21" s="4"/>
    </row>
    <row r="22" spans="1:31" ht="21" x14ac:dyDescent="0.4">
      <c r="A22" s="40" t="s">
        <v>53</v>
      </c>
      <c r="B22" s="156">
        <v>439</v>
      </c>
      <c r="C22" s="66">
        <f>B22/'Asset Summary'!B22</f>
        <v>0.27540777917189463</v>
      </c>
      <c r="D22" s="157">
        <v>77847783</v>
      </c>
      <c r="E22" s="151">
        <v>34</v>
      </c>
      <c r="F22" s="81">
        <f>E22/'Asset Summary'!E22</f>
        <v>0.17171717171717171</v>
      </c>
      <c r="G22" s="153">
        <v>3695559</v>
      </c>
      <c r="H22" s="151">
        <v>4</v>
      </c>
      <c r="I22" s="66">
        <f>H22/'Asset Summary'!H22</f>
        <v>0.17391304347826086</v>
      </c>
      <c r="J22" s="153">
        <v>513954</v>
      </c>
      <c r="K22" s="133">
        <f t="shared" si="0"/>
        <v>477</v>
      </c>
      <c r="L22" s="94">
        <f>K22/'Asset Summary'!K22</f>
        <v>0.2628099173553719</v>
      </c>
      <c r="M22" s="73">
        <f t="shared" si="1"/>
        <v>82057296</v>
      </c>
      <c r="N22" s="20"/>
      <c r="O22" s="20"/>
      <c r="P22" s="20"/>
    </row>
    <row r="23" spans="1:31" ht="21" x14ac:dyDescent="0.4">
      <c r="A23" s="40" t="s">
        <v>54</v>
      </c>
      <c r="B23" s="156">
        <v>364</v>
      </c>
      <c r="C23" s="66">
        <f>B23/'Asset Summary'!B23</f>
        <v>0.17939871858058157</v>
      </c>
      <c r="D23" s="157">
        <v>57290265</v>
      </c>
      <c r="E23" s="151">
        <v>12</v>
      </c>
      <c r="F23" s="81">
        <f>E23/'Asset Summary'!E23</f>
        <v>7.407407407407407E-2</v>
      </c>
      <c r="G23" s="153">
        <v>1004660</v>
      </c>
      <c r="H23" s="151">
        <v>1</v>
      </c>
      <c r="I23" s="66">
        <f>H23/'Asset Summary'!H23</f>
        <v>3.3333333333333333E-2</v>
      </c>
      <c r="J23" s="153">
        <v>24790</v>
      </c>
      <c r="K23" s="133">
        <f t="shared" si="0"/>
        <v>377</v>
      </c>
      <c r="L23" s="94">
        <f>K23/'Asset Summary'!K23</f>
        <v>0.16974335884736605</v>
      </c>
      <c r="M23" s="73">
        <f t="shared" si="1"/>
        <v>58319715</v>
      </c>
      <c r="N23" s="20"/>
      <c r="O23" s="20"/>
      <c r="P23" s="20"/>
    </row>
    <row r="24" spans="1:31" ht="21" x14ac:dyDescent="0.4">
      <c r="A24" s="40" t="s">
        <v>55</v>
      </c>
      <c r="B24" s="156">
        <v>14</v>
      </c>
      <c r="C24" s="66">
        <f>B24/'Asset Summary'!B24</f>
        <v>8.0459770114942528E-3</v>
      </c>
      <c r="D24" s="157">
        <v>7034136</v>
      </c>
      <c r="E24" s="151">
        <v>31</v>
      </c>
      <c r="F24" s="81">
        <f>E24/'Asset Summary'!E24</f>
        <v>6.4182194616977231E-2</v>
      </c>
      <c r="G24" s="153">
        <v>34896750</v>
      </c>
      <c r="H24" s="151">
        <v>15</v>
      </c>
      <c r="I24" s="66">
        <f>H24/'Asset Summary'!H24</f>
        <v>0.21126760563380281</v>
      </c>
      <c r="J24" s="153">
        <v>7851736</v>
      </c>
      <c r="K24" s="133">
        <f t="shared" si="0"/>
        <v>60</v>
      </c>
      <c r="L24" s="94">
        <f>K24/'Asset Summary'!K24</f>
        <v>2.6155187445510025E-2</v>
      </c>
      <c r="M24" s="73">
        <f t="shared" si="1"/>
        <v>49782622</v>
      </c>
      <c r="N24" s="20"/>
      <c r="O24" s="20"/>
      <c r="P24" s="20"/>
    </row>
    <row r="25" spans="1:31" ht="21" x14ac:dyDescent="0.4">
      <c r="A25" s="40" t="s">
        <v>56</v>
      </c>
      <c r="B25" s="156">
        <v>1511</v>
      </c>
      <c r="C25" s="66">
        <f>B25/'Asset Summary'!B25</f>
        <v>0.21251758087201125</v>
      </c>
      <c r="D25" s="157">
        <v>173125816</v>
      </c>
      <c r="E25" s="151">
        <v>684</v>
      </c>
      <c r="F25" s="81">
        <f>E25/'Asset Summary'!E25</f>
        <v>0.1540193650078811</v>
      </c>
      <c r="G25" s="153">
        <v>50492112</v>
      </c>
      <c r="H25" s="132">
        <v>25</v>
      </c>
      <c r="I25" s="66">
        <f>H25/'Asset Summary'!H25</f>
        <v>0.16129032258064516</v>
      </c>
      <c r="J25" s="62">
        <v>23140415</v>
      </c>
      <c r="K25" s="133">
        <f t="shared" si="0"/>
        <v>2220</v>
      </c>
      <c r="L25" s="94">
        <f>K25/'Asset Summary'!K25</f>
        <v>0.18964633521271143</v>
      </c>
      <c r="M25" s="73">
        <f t="shared" si="1"/>
        <v>246758343</v>
      </c>
      <c r="N25" s="20"/>
      <c r="O25" s="20"/>
      <c r="P25" s="20"/>
    </row>
    <row r="26" spans="1:31" ht="21" x14ac:dyDescent="0.4">
      <c r="A26" s="40" t="s">
        <v>57</v>
      </c>
      <c r="B26" s="158">
        <v>150</v>
      </c>
      <c r="C26" s="66">
        <f>B26/'Asset Summary'!B26</f>
        <v>0.51020408163265307</v>
      </c>
      <c r="D26" s="166">
        <v>14350076</v>
      </c>
      <c r="E26" s="151">
        <v>34</v>
      </c>
      <c r="F26" s="81">
        <f>E26/'Asset Summary'!E26</f>
        <v>0.53968253968253965</v>
      </c>
      <c r="G26" s="155">
        <v>3538205</v>
      </c>
      <c r="H26" s="151">
        <v>2</v>
      </c>
      <c r="I26" s="66">
        <f>H26/'Asset Summary'!H26</f>
        <v>0.4</v>
      </c>
      <c r="J26" s="155">
        <v>206260</v>
      </c>
      <c r="K26" s="133">
        <f t="shared" si="0"/>
        <v>186</v>
      </c>
      <c r="L26" s="94">
        <f>K26/'Asset Summary'!K26</f>
        <v>0.51381215469613262</v>
      </c>
      <c r="M26" s="73">
        <f t="shared" si="1"/>
        <v>18094541</v>
      </c>
      <c r="N26" s="20"/>
      <c r="O26" s="20"/>
      <c r="P26" s="20"/>
      <c r="T26" s="12"/>
    </row>
    <row r="27" spans="1:31" ht="21.6" thickBot="1" x14ac:dyDescent="0.45">
      <c r="A27" s="41" t="s">
        <v>15</v>
      </c>
      <c r="B27" s="135">
        <f>SUM(B8:B26)</f>
        <v>4896</v>
      </c>
      <c r="C27" s="67">
        <f>B27/'Asset Summary'!B27</f>
        <v>0.24395834371418607</v>
      </c>
      <c r="D27" s="64">
        <f>SUM(D8:D26)</f>
        <v>720648790</v>
      </c>
      <c r="E27" s="136">
        <f t="shared" ref="E27:J27" si="2">SUM(E8:E26)</f>
        <v>954</v>
      </c>
      <c r="F27" s="82">
        <f>E27/'Asset Summary'!E27</f>
        <v>0.15249360613810742</v>
      </c>
      <c r="G27" s="87">
        <f t="shared" si="2"/>
        <v>107314911</v>
      </c>
      <c r="H27" s="136">
        <f t="shared" si="2"/>
        <v>84</v>
      </c>
      <c r="I27" s="82">
        <f>H27/'Asset Summary'!H27</f>
        <v>0.19399538106235567</v>
      </c>
      <c r="J27" s="87">
        <f t="shared" si="2"/>
        <v>49919919</v>
      </c>
      <c r="K27" s="137">
        <f>SUM(K8:K26)</f>
        <v>5934</v>
      </c>
      <c r="L27" s="95">
        <f>K27/'Asset Summary'!K27</f>
        <v>0.22176545332237088</v>
      </c>
      <c r="M27" s="97">
        <f>SUM(M8:M26)</f>
        <v>877883620</v>
      </c>
      <c r="N27" s="189"/>
      <c r="O27" s="189"/>
      <c r="P27" s="189"/>
      <c r="R27" s="12"/>
      <c r="U27" s="13"/>
    </row>
    <row r="28" spans="1:31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31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31" ht="26.4" thickBot="1" x14ac:dyDescent="0.55000000000000004">
      <c r="A30" s="55" t="s">
        <v>16</v>
      </c>
    </row>
    <row r="31" spans="1:31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6" t="s">
        <v>58</v>
      </c>
      <c r="O31" s="197" t="s">
        <v>58</v>
      </c>
      <c r="P31" s="197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31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8" t="s">
        <v>22</v>
      </c>
      <c r="O32" s="199" t="s">
        <v>22</v>
      </c>
      <c r="P32" s="199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8" t="s">
        <v>23</v>
      </c>
      <c r="O33" s="200" t="s">
        <v>10</v>
      </c>
      <c r="P33" s="201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8"/>
      <c r="O34" s="200" t="s">
        <v>13</v>
      </c>
      <c r="P34" s="201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52">
        <v>0</v>
      </c>
      <c r="C35" s="65" t="e">
        <f>B35/'Asset Summary'!B36</f>
        <v>#DIV/0!</v>
      </c>
      <c r="D35" s="153">
        <v>0</v>
      </c>
      <c r="E35" s="151">
        <v>0</v>
      </c>
      <c r="F35" s="65">
        <f>E35/'Asset Summary'!E36</f>
        <v>0</v>
      </c>
      <c r="G35" s="165">
        <v>0</v>
      </c>
      <c r="H35" s="141">
        <v>0</v>
      </c>
      <c r="I35" s="65" t="e">
        <f>H35/'Asset Summary'!H36</f>
        <v>#DIV/0!</v>
      </c>
      <c r="J35" s="62">
        <v>0</v>
      </c>
      <c r="K35" s="141">
        <v>0</v>
      </c>
      <c r="L35" s="65" t="e">
        <f>K35/'Asset Summary'!K36</f>
        <v>#DIV/0!</v>
      </c>
      <c r="M35" s="62">
        <v>0</v>
      </c>
      <c r="N35" s="141">
        <v>0</v>
      </c>
      <c r="O35" s="65">
        <f>N35/'Asset Summary'!N36</f>
        <v>0</v>
      </c>
      <c r="P35" s="62">
        <v>0</v>
      </c>
      <c r="Q35" s="132">
        <f>B35+E35+H35+K35+N35</f>
        <v>0</v>
      </c>
      <c r="R35" s="65">
        <f>Q35/'Asset Summary'!Q36</f>
        <v>0</v>
      </c>
      <c r="S35" s="73">
        <f>D35+G35+J35+M35+P35</f>
        <v>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52">
        <v>0</v>
      </c>
      <c r="C36" s="65" t="e">
        <f>B36/'Asset Summary'!B37</f>
        <v>#DIV/0!</v>
      </c>
      <c r="D36" s="153">
        <v>0</v>
      </c>
      <c r="E36" s="151">
        <v>0</v>
      </c>
      <c r="F36" s="65">
        <f>E36/'Asset Summary'!E37</f>
        <v>0</v>
      </c>
      <c r="G36" s="165">
        <v>0</v>
      </c>
      <c r="H36" s="141">
        <v>0</v>
      </c>
      <c r="I36" s="65" t="e">
        <f>H36/'Asset Summary'!H37</f>
        <v>#DIV/0!</v>
      </c>
      <c r="J36" s="62">
        <v>0</v>
      </c>
      <c r="K36" s="141">
        <v>1</v>
      </c>
      <c r="L36" s="65">
        <f>K36/'Asset Summary'!K37</f>
        <v>1</v>
      </c>
      <c r="M36" s="62">
        <v>576664</v>
      </c>
      <c r="N36" s="141">
        <v>0</v>
      </c>
      <c r="O36" s="65" t="e">
        <f>N36/'Asset Summary'!N37</f>
        <v>#DIV/0!</v>
      </c>
      <c r="P36" s="62">
        <v>0</v>
      </c>
      <c r="Q36" s="132">
        <f t="shared" ref="Q36:Q53" si="3">B36+E36+H36+K36+N36</f>
        <v>1</v>
      </c>
      <c r="R36" s="65">
        <f>Q36/'Asset Summary'!Q37</f>
        <v>0.5</v>
      </c>
      <c r="S36" s="73">
        <f t="shared" ref="S36:S53" si="4">D36+G36+J36+M36+P36</f>
        <v>576664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52">
        <v>0</v>
      </c>
      <c r="C37" s="65">
        <f>B37/'Asset Summary'!B38</f>
        <v>0</v>
      </c>
      <c r="D37" s="153">
        <v>0</v>
      </c>
      <c r="E37" s="151">
        <v>1</v>
      </c>
      <c r="F37" s="65">
        <f>E37/'Asset Summary'!E38</f>
        <v>0.5</v>
      </c>
      <c r="G37" s="165">
        <v>172750</v>
      </c>
      <c r="H37" s="141">
        <v>0</v>
      </c>
      <c r="I37" s="65" t="e">
        <f>H37/'Asset Summary'!H38</f>
        <v>#DIV/0!</v>
      </c>
      <c r="J37" s="62">
        <v>0</v>
      </c>
      <c r="K37" s="141">
        <v>0</v>
      </c>
      <c r="L37" s="65" t="e">
        <f>K37/'Asset Summary'!K38</f>
        <v>#DIV/0!</v>
      </c>
      <c r="M37" s="62">
        <v>0</v>
      </c>
      <c r="N37" s="141">
        <v>0</v>
      </c>
      <c r="O37" s="65" t="e">
        <f>N37/'Asset Summary'!N38</f>
        <v>#DIV/0!</v>
      </c>
      <c r="P37" s="62">
        <v>0</v>
      </c>
      <c r="Q37" s="132">
        <f t="shared" si="3"/>
        <v>1</v>
      </c>
      <c r="R37" s="65">
        <f>Q37/'Asset Summary'!Q38</f>
        <v>0.25</v>
      </c>
      <c r="S37" s="73">
        <f t="shared" si="4"/>
        <v>172750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52">
        <v>0</v>
      </c>
      <c r="C38" s="65" t="e">
        <f>B38/'Asset Summary'!B39</f>
        <v>#DIV/0!</v>
      </c>
      <c r="D38" s="153">
        <v>0</v>
      </c>
      <c r="E38" s="151">
        <v>0</v>
      </c>
      <c r="F38" s="65">
        <f>E38/'Asset Summary'!E39</f>
        <v>0</v>
      </c>
      <c r="G38" s="165">
        <v>0</v>
      </c>
      <c r="H38" s="141">
        <v>0</v>
      </c>
      <c r="I38" s="65" t="e">
        <f>H38/'Asset Summary'!H39</f>
        <v>#DIV/0!</v>
      </c>
      <c r="J38" s="62">
        <v>0</v>
      </c>
      <c r="K38" s="141">
        <v>0</v>
      </c>
      <c r="L38" s="65" t="e">
        <f>K38/'Asset Summary'!K39</f>
        <v>#DIV/0!</v>
      </c>
      <c r="M38" s="62">
        <v>0</v>
      </c>
      <c r="N38" s="141">
        <v>0</v>
      </c>
      <c r="O38" s="65" t="e">
        <f>N38/'Asset Summary'!N39</f>
        <v>#DIV/0!</v>
      </c>
      <c r="P38" s="62">
        <v>0</v>
      </c>
      <c r="Q38" s="132">
        <f t="shared" si="3"/>
        <v>0</v>
      </c>
      <c r="R38" s="65">
        <f>Q38/'Asset Summary'!Q39</f>
        <v>0</v>
      </c>
      <c r="S38" s="73">
        <f t="shared" si="4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52">
        <v>2</v>
      </c>
      <c r="C39" s="65">
        <f>B39/'Asset Summary'!B40</f>
        <v>0.5</v>
      </c>
      <c r="D39" s="153">
        <v>5918060</v>
      </c>
      <c r="E39" s="151">
        <v>0</v>
      </c>
      <c r="F39" s="65" t="e">
        <f>E39/'Asset Summary'!E40</f>
        <v>#DIV/0!</v>
      </c>
      <c r="G39" s="165">
        <v>0</v>
      </c>
      <c r="H39" s="141">
        <v>0</v>
      </c>
      <c r="I39" s="65" t="e">
        <f>H39/'Asset Summary'!H40</f>
        <v>#DIV/0!</v>
      </c>
      <c r="J39" s="62">
        <v>0</v>
      </c>
      <c r="K39" s="141">
        <v>0</v>
      </c>
      <c r="L39" s="65" t="e">
        <f>K39/'Asset Summary'!K40</f>
        <v>#DIV/0!</v>
      </c>
      <c r="M39" s="62">
        <v>0</v>
      </c>
      <c r="N39" s="141">
        <v>0</v>
      </c>
      <c r="O39" s="65" t="e">
        <f>N39/'Asset Summary'!N40</f>
        <v>#DIV/0!</v>
      </c>
      <c r="P39" s="62">
        <v>0</v>
      </c>
      <c r="Q39" s="132">
        <f t="shared" si="3"/>
        <v>2</v>
      </c>
      <c r="R39" s="65">
        <f>Q39/'Asset Summary'!Q40</f>
        <v>0.5</v>
      </c>
      <c r="S39" s="73">
        <f t="shared" si="4"/>
        <v>5918060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52">
        <v>1</v>
      </c>
      <c r="C40" s="65">
        <f>B40/'Asset Summary'!B41</f>
        <v>0.5</v>
      </c>
      <c r="D40" s="153">
        <v>663249</v>
      </c>
      <c r="E40" s="151">
        <v>1</v>
      </c>
      <c r="F40" s="65">
        <f>E40/'Asset Summary'!E41</f>
        <v>1</v>
      </c>
      <c r="G40" s="165">
        <v>815620</v>
      </c>
      <c r="H40" s="141">
        <v>0</v>
      </c>
      <c r="I40" s="65" t="e">
        <f>H40/'Asset Summary'!H41</f>
        <v>#DIV/0!</v>
      </c>
      <c r="J40" s="62">
        <v>0</v>
      </c>
      <c r="K40" s="141">
        <v>0</v>
      </c>
      <c r="L40" s="65" t="e">
        <f>K40/'Asset Summary'!K41</f>
        <v>#DIV/0!</v>
      </c>
      <c r="M40" s="62">
        <v>0</v>
      </c>
      <c r="N40" s="141">
        <v>4</v>
      </c>
      <c r="O40" s="65">
        <f>N40/'Asset Summary'!N41</f>
        <v>0.4</v>
      </c>
      <c r="P40" s="62">
        <v>817144</v>
      </c>
      <c r="Q40" s="132">
        <f t="shared" si="3"/>
        <v>6</v>
      </c>
      <c r="R40" s="65">
        <f>Q40/'Asset Summary'!Q41</f>
        <v>0.46153846153846156</v>
      </c>
      <c r="S40" s="73">
        <f t="shared" si="4"/>
        <v>2296013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52">
        <v>0</v>
      </c>
      <c r="C41" s="65" t="e">
        <f>B41/'Asset Summary'!B42</f>
        <v>#DIV/0!</v>
      </c>
      <c r="D41" s="153">
        <v>0</v>
      </c>
      <c r="E41" s="151">
        <v>0</v>
      </c>
      <c r="F41" s="65" t="e">
        <f>E41/'Asset Summary'!E42</f>
        <v>#DIV/0!</v>
      </c>
      <c r="G41" s="165">
        <v>0</v>
      </c>
      <c r="H41" s="141">
        <v>0</v>
      </c>
      <c r="I41" s="65" t="e">
        <f>H41/'Asset Summary'!H42</f>
        <v>#DIV/0!</v>
      </c>
      <c r="J41" s="62">
        <v>0</v>
      </c>
      <c r="K41" s="141">
        <v>0</v>
      </c>
      <c r="L41" s="65" t="e">
        <f>K41/'Asset Summary'!K42</f>
        <v>#DIV/0!</v>
      </c>
      <c r="M41" s="62">
        <v>0</v>
      </c>
      <c r="N41" s="141">
        <v>0</v>
      </c>
      <c r="O41" s="65" t="e">
        <f>N41/'Asset Summary'!N42</f>
        <v>#DIV/0!</v>
      </c>
      <c r="P41" s="62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52">
        <v>0</v>
      </c>
      <c r="C42" s="65" t="e">
        <f>B42/'Asset Summary'!B43</f>
        <v>#DIV/0!</v>
      </c>
      <c r="D42" s="153">
        <v>0</v>
      </c>
      <c r="E42" s="151">
        <v>0</v>
      </c>
      <c r="F42" s="65" t="e">
        <f>E42/'Asset Summary'!E43</f>
        <v>#DIV/0!</v>
      </c>
      <c r="G42" s="165">
        <v>0</v>
      </c>
      <c r="H42" s="141">
        <v>0</v>
      </c>
      <c r="I42" s="65" t="e">
        <f>H42/'Asset Summary'!H43</f>
        <v>#DIV/0!</v>
      </c>
      <c r="J42" s="62">
        <v>0</v>
      </c>
      <c r="K42" s="141">
        <v>0</v>
      </c>
      <c r="L42" s="65" t="e">
        <f>K42/'Asset Summary'!K43</f>
        <v>#DIV/0!</v>
      </c>
      <c r="M42" s="62">
        <v>0</v>
      </c>
      <c r="N42" s="141">
        <v>0</v>
      </c>
      <c r="O42" s="65" t="e">
        <f>N42/'Asset Summary'!N43</f>
        <v>#DIV/0!</v>
      </c>
      <c r="P42" s="62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52">
        <v>0</v>
      </c>
      <c r="C43" s="65" t="e">
        <f>B43/'Asset Summary'!B44</f>
        <v>#DIV/0!</v>
      </c>
      <c r="D43" s="153">
        <v>0</v>
      </c>
      <c r="E43" s="151">
        <v>0</v>
      </c>
      <c r="F43" s="65" t="e">
        <f>E43/'Asset Summary'!E44</f>
        <v>#DIV/0!</v>
      </c>
      <c r="G43" s="165">
        <v>0</v>
      </c>
      <c r="H43" s="141">
        <v>0</v>
      </c>
      <c r="I43" s="65" t="e">
        <f>H43/'Asset Summary'!H44</f>
        <v>#DIV/0!</v>
      </c>
      <c r="J43" s="62">
        <v>0</v>
      </c>
      <c r="K43" s="141">
        <v>0</v>
      </c>
      <c r="L43" s="65" t="e">
        <f>K43/'Asset Summary'!K44</f>
        <v>#DIV/0!</v>
      </c>
      <c r="M43" s="62">
        <v>0</v>
      </c>
      <c r="N43" s="141">
        <v>1</v>
      </c>
      <c r="O43" s="65">
        <f>N43/'Asset Summary'!N44</f>
        <v>0.33333333333333331</v>
      </c>
      <c r="P43" s="62">
        <v>289391</v>
      </c>
      <c r="Q43" s="132">
        <f t="shared" si="3"/>
        <v>1</v>
      </c>
      <c r="R43" s="65">
        <f>Q43/'Asset Summary'!Q44</f>
        <v>0.33333333333333331</v>
      </c>
      <c r="S43" s="73">
        <f t="shared" si="4"/>
        <v>289391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52">
        <v>0</v>
      </c>
      <c r="C44" s="65" t="e">
        <f>B44/'Asset Summary'!B45</f>
        <v>#DIV/0!</v>
      </c>
      <c r="D44" s="153">
        <v>0</v>
      </c>
      <c r="E44" s="151">
        <v>0</v>
      </c>
      <c r="F44" s="65" t="e">
        <f>E44/'Asset Summary'!E45</f>
        <v>#DIV/0!</v>
      </c>
      <c r="G44" s="165">
        <v>0</v>
      </c>
      <c r="H44" s="141">
        <v>0</v>
      </c>
      <c r="I44" s="65" t="e">
        <f>H44/'Asset Summary'!H45</f>
        <v>#DIV/0!</v>
      </c>
      <c r="J44" s="62">
        <v>0</v>
      </c>
      <c r="K44" s="141">
        <v>0</v>
      </c>
      <c r="L44" s="65" t="e">
        <f>K44/'Asset Summary'!K45</f>
        <v>#DIV/0!</v>
      </c>
      <c r="M44" s="62">
        <v>0</v>
      </c>
      <c r="N44" s="141">
        <v>0</v>
      </c>
      <c r="O44" s="65" t="e">
        <f>N44/'Asset Summary'!N45</f>
        <v>#DIV/0!</v>
      </c>
      <c r="P44" s="62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52">
        <v>0</v>
      </c>
      <c r="C45" s="65">
        <f>B45/'Asset Summary'!B46</f>
        <v>0</v>
      </c>
      <c r="D45" s="153">
        <v>0</v>
      </c>
      <c r="E45" s="151">
        <v>0</v>
      </c>
      <c r="F45" s="65">
        <f>E45/'Asset Summary'!E46</f>
        <v>0</v>
      </c>
      <c r="G45" s="165">
        <v>0</v>
      </c>
      <c r="H45" s="141">
        <v>0</v>
      </c>
      <c r="I45" s="65" t="e">
        <f>H45/'Asset Summary'!H46</f>
        <v>#DIV/0!</v>
      </c>
      <c r="J45" s="62">
        <v>0</v>
      </c>
      <c r="K45" s="141">
        <v>0</v>
      </c>
      <c r="L45" s="65" t="e">
        <f>K45/'Asset Summary'!K46</f>
        <v>#DIV/0!</v>
      </c>
      <c r="M45" s="62">
        <v>0</v>
      </c>
      <c r="N45" s="141">
        <v>0</v>
      </c>
      <c r="O45" s="65">
        <f>N45/'Asset Summary'!N46</f>
        <v>0</v>
      </c>
      <c r="P45" s="62">
        <v>0</v>
      </c>
      <c r="Q45" s="132">
        <f t="shared" si="3"/>
        <v>0</v>
      </c>
      <c r="R45" s="65">
        <f>Q45/'Asset Summary'!Q46</f>
        <v>0</v>
      </c>
      <c r="S45" s="73">
        <f t="shared" si="4"/>
        <v>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52">
        <v>0</v>
      </c>
      <c r="C46" s="65" t="e">
        <f>B46/'Asset Summary'!B47</f>
        <v>#DIV/0!</v>
      </c>
      <c r="D46" s="153">
        <v>0</v>
      </c>
      <c r="E46" s="151">
        <v>0</v>
      </c>
      <c r="F46" s="65">
        <f>E46/'Asset Summary'!E47</f>
        <v>0</v>
      </c>
      <c r="G46" s="165">
        <v>0</v>
      </c>
      <c r="H46" s="141">
        <v>0</v>
      </c>
      <c r="I46" s="65" t="e">
        <f>H46/'Asset Summary'!H47</f>
        <v>#DIV/0!</v>
      </c>
      <c r="J46" s="62">
        <v>0</v>
      </c>
      <c r="K46" s="141">
        <v>0</v>
      </c>
      <c r="L46" s="65" t="e">
        <f>K46/'Asset Summary'!K47</f>
        <v>#DIV/0!</v>
      </c>
      <c r="M46" s="62">
        <v>0</v>
      </c>
      <c r="N46" s="141">
        <v>0</v>
      </c>
      <c r="O46" s="65" t="e">
        <f>N46/'Asset Summary'!N47</f>
        <v>#DIV/0!</v>
      </c>
      <c r="P46" s="62">
        <v>0</v>
      </c>
      <c r="Q46" s="132">
        <f t="shared" si="3"/>
        <v>0</v>
      </c>
      <c r="R46" s="65">
        <f>Q46/'Asset Summary'!Q47</f>
        <v>0</v>
      </c>
      <c r="S46" s="73">
        <f t="shared" si="4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52">
        <v>0</v>
      </c>
      <c r="C47" s="65" t="e">
        <f>B47/'Asset Summary'!B48</f>
        <v>#DIV/0!</v>
      </c>
      <c r="D47" s="153">
        <v>0</v>
      </c>
      <c r="E47" s="151">
        <v>0</v>
      </c>
      <c r="F47" s="65">
        <f>E47/'Asset Summary'!E48</f>
        <v>0</v>
      </c>
      <c r="G47" s="165">
        <v>0</v>
      </c>
      <c r="H47" s="141">
        <v>0</v>
      </c>
      <c r="I47" s="65" t="e">
        <f>H47/'Asset Summary'!H48</f>
        <v>#DIV/0!</v>
      </c>
      <c r="J47" s="62">
        <v>0</v>
      </c>
      <c r="K47" s="141">
        <v>0</v>
      </c>
      <c r="L47" s="65" t="e">
        <f>K47/'Asset Summary'!K48</f>
        <v>#DIV/0!</v>
      </c>
      <c r="M47" s="62">
        <v>0</v>
      </c>
      <c r="N47" s="141">
        <v>0</v>
      </c>
      <c r="O47" s="65" t="e">
        <f>N47/'Asset Summary'!N48</f>
        <v>#DIV/0!</v>
      </c>
      <c r="P47" s="62">
        <v>0</v>
      </c>
      <c r="Q47" s="132">
        <f t="shared" si="3"/>
        <v>0</v>
      </c>
      <c r="R47" s="65">
        <f>Q47/'Asset Summary'!Q48</f>
        <v>0</v>
      </c>
      <c r="S47" s="73">
        <f t="shared" si="4"/>
        <v>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52">
        <v>0</v>
      </c>
      <c r="C48" s="65" t="e">
        <f>B48/'Asset Summary'!B49</f>
        <v>#DIV/0!</v>
      </c>
      <c r="D48" s="153">
        <v>0</v>
      </c>
      <c r="E48" s="145">
        <v>1</v>
      </c>
      <c r="F48" s="65">
        <f>E48/'Asset Summary'!E49</f>
        <v>1</v>
      </c>
      <c r="G48" s="62">
        <v>80260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 t="e">
        <f>K48/'Asset Summary'!K49</f>
        <v>#DIV/0!</v>
      </c>
      <c r="M48" s="62">
        <v>0</v>
      </c>
      <c r="N48" s="141">
        <v>0</v>
      </c>
      <c r="O48" s="65" t="e">
        <f>N48/'Asset Summary'!N49</f>
        <v>#DIV/0!</v>
      </c>
      <c r="P48" s="62">
        <v>0</v>
      </c>
      <c r="Q48" s="132">
        <f t="shared" si="3"/>
        <v>1</v>
      </c>
      <c r="R48" s="65">
        <f>Q48/'Asset Summary'!Q49</f>
        <v>1</v>
      </c>
      <c r="S48" s="73">
        <f t="shared" si="4"/>
        <v>80260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 t="e">
        <f>H49/'Asset Summary'!H50</f>
        <v>#DIV/0!</v>
      </c>
      <c r="J49" s="62">
        <v>0</v>
      </c>
      <c r="K49" s="141">
        <v>1</v>
      </c>
      <c r="L49" s="65">
        <f>K49/'Asset Summary'!K50</f>
        <v>1</v>
      </c>
      <c r="M49" s="62">
        <v>1203680</v>
      </c>
      <c r="N49" s="141">
        <v>0</v>
      </c>
      <c r="O49" s="65" t="e">
        <f>N49/'Asset Summary'!N50</f>
        <v>#DIV/0!</v>
      </c>
      <c r="P49" s="62">
        <v>0</v>
      </c>
      <c r="Q49" s="132">
        <f t="shared" si="3"/>
        <v>1</v>
      </c>
      <c r="R49" s="65">
        <f>Q49/'Asset Summary'!Q50</f>
        <v>0.33333333333333331</v>
      </c>
      <c r="S49" s="73">
        <f t="shared" si="4"/>
        <v>1203680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v>0</v>
      </c>
      <c r="J50" s="62">
        <v>0</v>
      </c>
      <c r="K50" s="141">
        <v>0</v>
      </c>
      <c r="L50" s="65" t="e">
        <f>K50/'Asset Summary'!K51</f>
        <v>#DIV/0!</v>
      </c>
      <c r="M50" s="62">
        <v>0</v>
      </c>
      <c r="N50" s="141">
        <v>0</v>
      </c>
      <c r="O50" s="65">
        <f>N50/'Asset Summary'!N51</f>
        <v>0</v>
      </c>
      <c r="P50" s="62">
        <v>0</v>
      </c>
      <c r="Q50" s="132">
        <f t="shared" si="3"/>
        <v>0</v>
      </c>
      <c r="R50" s="65">
        <f>Q50/'Asset Summary'!Q51</f>
        <v>0</v>
      </c>
      <c r="S50" s="73">
        <f t="shared" si="4"/>
        <v>0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1</v>
      </c>
      <c r="C51" s="65">
        <f>B51/'Asset Summary'!B52</f>
        <v>9.0909090909090912E-2</v>
      </c>
      <c r="D51" s="62">
        <v>1440820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51">
        <v>1</v>
      </c>
      <c r="L51" s="65">
        <f>K51/'Asset Summary'!K52</f>
        <v>0.5</v>
      </c>
      <c r="M51" s="153">
        <v>10959702</v>
      </c>
      <c r="N51" s="151">
        <v>2</v>
      </c>
      <c r="O51" s="65">
        <f>N51/'Asset Summary'!N52</f>
        <v>0.14285714285714285</v>
      </c>
      <c r="P51" s="153">
        <v>413162</v>
      </c>
      <c r="Q51" s="132">
        <f t="shared" si="3"/>
        <v>4</v>
      </c>
      <c r="R51" s="65">
        <f>Q51/'Asset Summary'!Q52</f>
        <v>0.13793103448275862</v>
      </c>
      <c r="S51" s="73">
        <f t="shared" si="4"/>
        <v>12813684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2</v>
      </c>
      <c r="C52" s="65">
        <f>B52/'Asset Summary'!B53</f>
        <v>0.18181818181818182</v>
      </c>
      <c r="D52" s="62">
        <v>9242067</v>
      </c>
      <c r="E52" s="141">
        <v>0</v>
      </c>
      <c r="F52" s="65">
        <v>0</v>
      </c>
      <c r="G52" s="62">
        <v>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 t="e">
        <f>K52/'Asset Summary'!K53</f>
        <v>#DIV/0!</v>
      </c>
      <c r="M52" s="62">
        <v>0</v>
      </c>
      <c r="N52" s="141">
        <v>0</v>
      </c>
      <c r="O52" s="65">
        <f>N52/'Asset Summary'!N53</f>
        <v>0</v>
      </c>
      <c r="P52" s="62">
        <v>0</v>
      </c>
      <c r="Q52" s="132">
        <f t="shared" si="3"/>
        <v>2</v>
      </c>
      <c r="R52" s="65">
        <f>Q52/'Asset Summary'!Q53</f>
        <v>8.3333333333333329E-2</v>
      </c>
      <c r="S52" s="73">
        <f t="shared" si="4"/>
        <v>9242067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42">
        <v>0</v>
      </c>
      <c r="C53" s="65" t="e">
        <f>B53/'Asset Summary'!B54</f>
        <v>#DIV/0!</v>
      </c>
      <c r="D53" s="124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2</v>
      </c>
      <c r="L53" s="65">
        <f>K53/'Asset Summary'!K54</f>
        <v>1</v>
      </c>
      <c r="M53" s="124">
        <v>2454830</v>
      </c>
      <c r="N53" s="142">
        <v>1</v>
      </c>
      <c r="O53" s="65">
        <f>N53/'Asset Summary'!N54</f>
        <v>1</v>
      </c>
      <c r="P53" s="124">
        <v>134720</v>
      </c>
      <c r="Q53" s="132">
        <f t="shared" si="3"/>
        <v>3</v>
      </c>
      <c r="R53" s="65">
        <f>Q53/'Asset Summary'!Q54</f>
        <v>1</v>
      </c>
      <c r="S53" s="73">
        <f t="shared" si="4"/>
        <v>2589550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6</v>
      </c>
      <c r="C54" s="109">
        <f>B54/'Asset Summary'!B55</f>
        <v>0.1875</v>
      </c>
      <c r="D54" s="125">
        <f t="shared" si="5"/>
        <v>17264196</v>
      </c>
      <c r="E54" s="143">
        <f t="shared" si="5"/>
        <v>3</v>
      </c>
      <c r="F54" s="109">
        <f>E54/'Asset Summary'!E55</f>
        <v>0.16666666666666666</v>
      </c>
      <c r="G54" s="64">
        <f t="shared" si="5"/>
        <v>1068630</v>
      </c>
      <c r="H54" s="143">
        <f t="shared" si="5"/>
        <v>0</v>
      </c>
      <c r="I54" s="109">
        <f>H54/'Asset Summary'!H55</f>
        <v>0</v>
      </c>
      <c r="J54" s="64">
        <f t="shared" si="5"/>
        <v>0</v>
      </c>
      <c r="K54" s="143">
        <f t="shared" si="5"/>
        <v>5</v>
      </c>
      <c r="L54" s="109">
        <f>K54/'Asset Summary'!K55</f>
        <v>0.83333333333333337</v>
      </c>
      <c r="M54" s="125">
        <f t="shared" si="5"/>
        <v>15194876</v>
      </c>
      <c r="N54" s="143">
        <f t="shared" ref="N54" si="6">SUM(N35:N53)</f>
        <v>8</v>
      </c>
      <c r="O54" s="109">
        <f>N54/'Asset Summary'!N55</f>
        <v>0.1702127659574468</v>
      </c>
      <c r="P54" s="125">
        <f t="shared" ref="P54" si="7">SUM(P35:P53)</f>
        <v>1654417</v>
      </c>
      <c r="Q54" s="143">
        <f t="shared" si="5"/>
        <v>22</v>
      </c>
      <c r="R54" s="101">
        <f>Q54/'Asset Summary'!Q55</f>
        <v>0.20952380952380953</v>
      </c>
      <c r="S54" s="126">
        <f t="shared" si="5"/>
        <v>35182119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372</v>
      </c>
      <c r="C60" s="180">
        <f>B60/'Asset Summary'!B61</f>
        <v>0.28926905132192848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34.808038096874952</v>
      </c>
      <c r="C61" s="180">
        <f>B61/'Asset Summary'!B62</f>
        <v>3.9644690352900108E-2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7.6858617663383484</v>
      </c>
      <c r="C62" s="180">
        <f>B62/'Asset Summary'!B63</f>
        <v>6.2998867244988516E-2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23.386151760816574</v>
      </c>
      <c r="C63" s="180">
        <f>B63/'Asset Summary'!B64</f>
        <v>0.2362237548130959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117.05424825847149</v>
      </c>
      <c r="C64" s="180">
        <f>B64/'Asset Summary'!B65</f>
        <v>0.46821699355018226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213.57510023587383</v>
      </c>
      <c r="C65" s="180">
        <f>B65/'Asset Summary'!B66</f>
        <v>0.27416572590079613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61.004220366477966</v>
      </c>
      <c r="C66" s="180">
        <f>B66/'Asset Summary'!B67</f>
        <v>0.26294922526157433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7.8166885375976562</v>
      </c>
      <c r="C67" s="180">
        <f>B67/'Asset Summary'!B68</f>
        <v>2.3194921502191209E-2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231</v>
      </c>
      <c r="C68" s="180">
        <f>B68/'Asset Summary'!B69</f>
        <v>0.38628762541806022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94</v>
      </c>
      <c r="C69" s="180">
        <f>B69/'Asset Summary'!B70</f>
        <v>0.48958333333333331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114.12022138386965</v>
      </c>
      <c r="C70" s="180">
        <f>B70/'Asset Summary'!B71</f>
        <v>0.42110782689936987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123.21748862788081</v>
      </c>
      <c r="C71" s="180">
        <f>B71/'Asset Summary'!B72</f>
        <v>0.49090632919474425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247.06852958910167</v>
      </c>
      <c r="C72" s="180">
        <f>B72/'Asset Summary'!B73</f>
        <v>0.33030552063212593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84">
        <v>257</v>
      </c>
      <c r="C73" s="180">
        <f>B73/'Asset Summary'!B74</f>
        <v>0.7119113573407202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368.61153354682028</v>
      </c>
      <c r="C74" s="180">
        <f>B74/'Asset Summary'!B75</f>
        <v>0.35614640922398094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84">
        <v>257.35032379999757</v>
      </c>
      <c r="C75" s="180">
        <f>B75/'Asset Summary'!B76</f>
        <v>0.19600176994321622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133.463802754879</v>
      </c>
      <c r="C76" s="180">
        <f>B76/'Asset Summary'!B77</f>
        <v>2.6628851307836991E-2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84">
        <v>2091</v>
      </c>
      <c r="C77" s="180">
        <f>B77/'Asset Summary'!B78</f>
        <v>0.19891552511415525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84">
        <v>250.08185251802206</v>
      </c>
      <c r="C78" s="180">
        <f>B78/'Asset Summary'!B79</f>
        <v>0.60115829737338211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5004.2440612430219</v>
      </c>
      <c r="C79" s="182">
        <f>B79/'Asset Summary'!B80</f>
        <v>0.20266661515308979</v>
      </c>
      <c r="D79" s="183"/>
    </row>
    <row r="80" spans="1:18" ht="15.75" customHeight="1" x14ac:dyDescent="0.3">
      <c r="B80" s="23"/>
      <c r="D80" s="2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tabSelected="1" topLeftCell="A4" zoomScale="70" zoomScaleNormal="70" workbookViewId="0">
      <pane xSplit="1" topLeftCell="K1" activePane="topRight" state="frozen"/>
      <selection activeCell="A4" sqref="A4"/>
      <selection pane="topRight" activeCell="A8" sqref="A8:A26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37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6">
        <v>569</v>
      </c>
      <c r="C8" s="66">
        <f>B8/'Asset Summary'!B8</f>
        <v>0.75866666666666671</v>
      </c>
      <c r="D8" s="153">
        <v>39670546</v>
      </c>
      <c r="E8" s="151">
        <v>107</v>
      </c>
      <c r="F8" s="81">
        <f>E8/'Asset Summary'!E8</f>
        <v>0.88429752066115708</v>
      </c>
      <c r="G8" s="153">
        <v>15556650</v>
      </c>
      <c r="H8" s="151">
        <v>13</v>
      </c>
      <c r="I8" s="66">
        <f>H8/'Asset Summary'!H8</f>
        <v>0.8666666666666667</v>
      </c>
      <c r="J8" s="153">
        <v>3704788</v>
      </c>
      <c r="K8" s="133">
        <f>B8+E8+H8</f>
        <v>689</v>
      </c>
      <c r="L8" s="94">
        <f>K8/'Asset Summary'!K8</f>
        <v>0.77765237020316025</v>
      </c>
      <c r="M8" s="73">
        <f>D8+G8+J8</f>
        <v>58931984</v>
      </c>
      <c r="N8" s="20"/>
      <c r="O8" s="20"/>
      <c r="P8" s="20"/>
    </row>
    <row r="9" spans="1:33" ht="21" x14ac:dyDescent="0.4">
      <c r="A9" s="39" t="s">
        <v>40</v>
      </c>
      <c r="B9" s="156">
        <v>763</v>
      </c>
      <c r="C9" s="66">
        <f>B9/'Asset Summary'!B9</f>
        <v>0.94547707558859972</v>
      </c>
      <c r="D9" s="153">
        <v>68726561</v>
      </c>
      <c r="E9" s="151">
        <v>105</v>
      </c>
      <c r="F9" s="81">
        <f>E9/'Asset Summary'!E9</f>
        <v>0.91304347826086951</v>
      </c>
      <c r="G9" s="153">
        <v>4750604</v>
      </c>
      <c r="H9" s="151">
        <v>6</v>
      </c>
      <c r="I9" s="66">
        <f>H9/'Asset Summary'!H9</f>
        <v>0.66666666666666663</v>
      </c>
      <c r="J9" s="153">
        <v>2554545</v>
      </c>
      <c r="K9" s="133">
        <f t="shared" ref="K9:K26" si="0">B9+E9+H9</f>
        <v>874</v>
      </c>
      <c r="L9" s="94">
        <f>K9/'Asset Summary'!K9</f>
        <v>0.93877551020408168</v>
      </c>
      <c r="M9" s="73">
        <f t="shared" ref="M9:M26" si="1">D9+G9+J9</f>
        <v>76031710</v>
      </c>
      <c r="N9" s="20"/>
      <c r="O9" s="20"/>
      <c r="P9" s="20"/>
    </row>
    <row r="10" spans="1:33" ht="21" x14ac:dyDescent="0.4">
      <c r="A10" s="39" t="s">
        <v>41</v>
      </c>
      <c r="B10" s="156">
        <v>65</v>
      </c>
      <c r="C10" s="66">
        <f>B10/'Asset Summary'!B10</f>
        <v>1</v>
      </c>
      <c r="D10" s="153">
        <v>4051001</v>
      </c>
      <c r="E10" s="151">
        <v>61</v>
      </c>
      <c r="F10" s="81">
        <f>E10/'Asset Summary'!E10</f>
        <v>1</v>
      </c>
      <c r="G10" s="153">
        <v>2565026</v>
      </c>
      <c r="H10" s="151">
        <v>4</v>
      </c>
      <c r="I10" s="66">
        <f>H10/'Asset Summary'!H10</f>
        <v>1</v>
      </c>
      <c r="J10" s="153">
        <v>1582570</v>
      </c>
      <c r="K10" s="133">
        <f t="shared" si="0"/>
        <v>130</v>
      </c>
      <c r="L10" s="94">
        <f>K10/'Asset Summary'!K10</f>
        <v>1</v>
      </c>
      <c r="M10" s="73">
        <f t="shared" si="1"/>
        <v>8198597</v>
      </c>
      <c r="N10" s="20"/>
      <c r="O10" s="20"/>
      <c r="P10" s="20"/>
    </row>
    <row r="11" spans="1:33" ht="21" x14ac:dyDescent="0.4">
      <c r="A11" s="39" t="s">
        <v>42</v>
      </c>
      <c r="B11" s="156">
        <v>62</v>
      </c>
      <c r="C11" s="66">
        <f>B11/'Asset Summary'!B11</f>
        <v>0.24313725490196078</v>
      </c>
      <c r="D11" s="153">
        <v>4343269</v>
      </c>
      <c r="E11" s="19">
        <v>0</v>
      </c>
      <c r="F11" s="81">
        <f>E11/'Asset Summary'!E11</f>
        <v>0</v>
      </c>
      <c r="G11" s="153">
        <v>0</v>
      </c>
      <c r="H11" s="151">
        <v>0</v>
      </c>
      <c r="I11" s="66">
        <f>H11/'Asset Summary'!H11</f>
        <v>0</v>
      </c>
      <c r="J11" s="153">
        <v>0</v>
      </c>
      <c r="K11" s="133">
        <f t="shared" si="0"/>
        <v>62</v>
      </c>
      <c r="L11" s="94">
        <f>K11/'Asset Summary'!K11</f>
        <v>0.22878228782287824</v>
      </c>
      <c r="M11" s="73">
        <f t="shared" si="1"/>
        <v>4343269</v>
      </c>
      <c r="N11" s="20"/>
      <c r="O11" s="20"/>
      <c r="P11" s="20"/>
    </row>
    <row r="12" spans="1:33" ht="21" x14ac:dyDescent="0.4">
      <c r="A12" s="39" t="s">
        <v>43</v>
      </c>
      <c r="B12" s="156">
        <v>37</v>
      </c>
      <c r="C12" s="66">
        <f>B12/'Asset Summary'!B12</f>
        <v>0.25517241379310346</v>
      </c>
      <c r="D12" s="153">
        <v>2190028</v>
      </c>
      <c r="E12" s="151">
        <v>16</v>
      </c>
      <c r="F12" s="81">
        <f>E12/'Asset Summary'!E12</f>
        <v>0.29090909090909089</v>
      </c>
      <c r="G12" s="153">
        <v>1555480</v>
      </c>
      <c r="H12" s="151">
        <v>0</v>
      </c>
      <c r="I12" s="66">
        <f>H12/'Asset Summary'!H12</f>
        <v>0</v>
      </c>
      <c r="J12" s="153">
        <v>0</v>
      </c>
      <c r="K12" s="133">
        <f t="shared" si="0"/>
        <v>53</v>
      </c>
      <c r="L12" s="94">
        <f>K12/'Asset Summary'!K12</f>
        <v>0.25</v>
      </c>
      <c r="M12" s="73">
        <f t="shared" si="1"/>
        <v>3745508</v>
      </c>
      <c r="N12" s="20"/>
      <c r="O12" s="20"/>
      <c r="P12" s="20"/>
    </row>
    <row r="13" spans="1:33" ht="21" x14ac:dyDescent="0.4">
      <c r="A13" s="39" t="s">
        <v>44</v>
      </c>
      <c r="B13" s="156">
        <v>498</v>
      </c>
      <c r="C13" s="66">
        <f>B13/'Asset Summary'!B13</f>
        <v>0.85567010309278346</v>
      </c>
      <c r="D13" s="153">
        <v>30982201</v>
      </c>
      <c r="E13" s="151">
        <v>125</v>
      </c>
      <c r="F13" s="81">
        <f>E13/'Asset Summary'!E13</f>
        <v>0.87412587412587417</v>
      </c>
      <c r="G13" s="153">
        <v>15743786</v>
      </c>
      <c r="H13" s="151">
        <v>29</v>
      </c>
      <c r="I13" s="66">
        <f>H13/'Asset Summary'!H13</f>
        <v>0.93548387096774188</v>
      </c>
      <c r="J13" s="153">
        <v>7683421</v>
      </c>
      <c r="K13" s="133">
        <f t="shared" si="0"/>
        <v>652</v>
      </c>
      <c r="L13" s="94">
        <f>K13/'Asset Summary'!K13</f>
        <v>0.86243386243386244</v>
      </c>
      <c r="M13" s="73">
        <f t="shared" si="1"/>
        <v>54409408</v>
      </c>
      <c r="N13" s="20"/>
      <c r="O13" s="20"/>
      <c r="P13" s="20"/>
    </row>
    <row r="14" spans="1:33" ht="21" x14ac:dyDescent="0.4">
      <c r="A14" s="39" t="s">
        <v>45</v>
      </c>
      <c r="B14" s="156">
        <v>12</v>
      </c>
      <c r="C14" s="66">
        <f>B14/'Asset Summary'!B14</f>
        <v>8.5714285714285715E-2</v>
      </c>
      <c r="D14" s="153">
        <v>557281</v>
      </c>
      <c r="E14" s="151">
        <v>10</v>
      </c>
      <c r="F14" s="81">
        <f>E14/'Asset Summary'!E14</f>
        <v>0.14285714285714285</v>
      </c>
      <c r="G14" s="153">
        <v>269345</v>
      </c>
      <c r="H14" s="151">
        <v>1</v>
      </c>
      <c r="I14" s="66">
        <f>H14/'Asset Summary'!H14</f>
        <v>0.2</v>
      </c>
      <c r="J14" s="153">
        <v>52380</v>
      </c>
      <c r="K14" s="133">
        <f t="shared" si="0"/>
        <v>23</v>
      </c>
      <c r="L14" s="94">
        <f>K14/'Asset Summary'!K14</f>
        <v>0.10697674418604651</v>
      </c>
      <c r="M14" s="73">
        <f t="shared" si="1"/>
        <v>879006</v>
      </c>
      <c r="N14" s="20"/>
      <c r="O14" s="20"/>
      <c r="P14" s="20"/>
    </row>
    <row r="15" spans="1:33" ht="21" x14ac:dyDescent="0.4">
      <c r="A15" s="39" t="s">
        <v>46</v>
      </c>
      <c r="B15" s="156">
        <v>212</v>
      </c>
      <c r="C15" s="66">
        <f>B15/'Asset Summary'!B15</f>
        <v>1</v>
      </c>
      <c r="D15" s="153">
        <v>8418080</v>
      </c>
      <c r="E15" s="151">
        <v>72</v>
      </c>
      <c r="F15" s="81">
        <f>E15/'Asset Summary'!E15</f>
        <v>1</v>
      </c>
      <c r="G15" s="153">
        <v>4037412</v>
      </c>
      <c r="H15" s="151">
        <v>0</v>
      </c>
      <c r="I15" s="66" t="e">
        <f>H15/'Asset Summary'!H15</f>
        <v>#DIV/0!</v>
      </c>
      <c r="J15" s="153">
        <v>0</v>
      </c>
      <c r="K15" s="133">
        <f t="shared" si="0"/>
        <v>284</v>
      </c>
      <c r="L15" s="94">
        <f>K15/'Asset Summary'!K15</f>
        <v>1</v>
      </c>
      <c r="M15" s="73">
        <f t="shared" si="1"/>
        <v>12455492</v>
      </c>
      <c r="N15" s="20"/>
      <c r="O15" s="20"/>
      <c r="P15" s="20"/>
    </row>
    <row r="16" spans="1:33" ht="21" x14ac:dyDescent="0.4">
      <c r="A16" s="39" t="s">
        <v>47</v>
      </c>
      <c r="B16" s="156">
        <v>1407</v>
      </c>
      <c r="C16" s="66">
        <f>B16/'Asset Summary'!B16</f>
        <v>0.99364406779661019</v>
      </c>
      <c r="D16" s="153">
        <v>240212266</v>
      </c>
      <c r="E16" s="151">
        <v>72</v>
      </c>
      <c r="F16" s="81">
        <f>E16/'Asset Summary'!E16</f>
        <v>1</v>
      </c>
      <c r="G16" s="153">
        <v>9906239</v>
      </c>
      <c r="H16" s="151">
        <v>23</v>
      </c>
      <c r="I16" s="66">
        <f>H16/'Asset Summary'!H16</f>
        <v>1</v>
      </c>
      <c r="J16" s="153">
        <v>4259870</v>
      </c>
      <c r="K16" s="133">
        <f t="shared" si="0"/>
        <v>1502</v>
      </c>
      <c r="L16" s="94">
        <f>K16/'Asset Summary'!K16</f>
        <v>0.99404367968232954</v>
      </c>
      <c r="M16" s="73">
        <f t="shared" si="1"/>
        <v>254378375</v>
      </c>
      <c r="N16" s="20"/>
      <c r="O16" s="20"/>
      <c r="P16" s="20"/>
    </row>
    <row r="17" spans="1:25" ht="21" x14ac:dyDescent="0.4">
      <c r="A17" s="39" t="s">
        <v>48</v>
      </c>
      <c r="B17" s="156">
        <v>33</v>
      </c>
      <c r="C17" s="66">
        <f>B17/'Asset Summary'!B17</f>
        <v>7.8199052132701424E-2</v>
      </c>
      <c r="D17" s="153">
        <v>6771430</v>
      </c>
      <c r="E17" s="151">
        <v>0</v>
      </c>
      <c r="F17" s="81">
        <f>E17/'Asset Summary'!E17</f>
        <v>0</v>
      </c>
      <c r="G17" s="153">
        <v>0</v>
      </c>
      <c r="H17" s="151">
        <v>0</v>
      </c>
      <c r="I17" s="66">
        <f>H17/'Asset Summary'!H17</f>
        <v>0</v>
      </c>
      <c r="J17" s="153">
        <v>0</v>
      </c>
      <c r="K17" s="133">
        <f t="shared" si="0"/>
        <v>33</v>
      </c>
      <c r="L17" s="94">
        <f>K17/'Asset Summary'!K17</f>
        <v>7.415730337078652E-2</v>
      </c>
      <c r="M17" s="73">
        <f t="shared" si="1"/>
        <v>6771430</v>
      </c>
      <c r="N17" s="20"/>
      <c r="O17" s="20"/>
      <c r="P17" s="20"/>
    </row>
    <row r="18" spans="1:25" ht="21" x14ac:dyDescent="0.4">
      <c r="A18" s="39" t="s">
        <v>49</v>
      </c>
      <c r="B18" s="156">
        <v>77</v>
      </c>
      <c r="C18" s="66">
        <f>B18/'Asset Summary'!B18</f>
        <v>0.39690721649484534</v>
      </c>
      <c r="D18" s="153">
        <v>4972588</v>
      </c>
      <c r="E18" s="151">
        <v>43</v>
      </c>
      <c r="F18" s="81">
        <f>E18/'Asset Summary'!E18</f>
        <v>0.81132075471698117</v>
      </c>
      <c r="G18" s="153">
        <v>5276033</v>
      </c>
      <c r="H18" s="151">
        <v>11</v>
      </c>
      <c r="I18" s="66">
        <f>H18/'Asset Summary'!H18</f>
        <v>0.6470588235294118</v>
      </c>
      <c r="J18" s="153">
        <v>4939139</v>
      </c>
      <c r="K18" s="133">
        <f t="shared" si="0"/>
        <v>131</v>
      </c>
      <c r="L18" s="94">
        <f>K18/'Asset Summary'!K18</f>
        <v>0.49621212121212122</v>
      </c>
      <c r="M18" s="73">
        <f t="shared" si="1"/>
        <v>15187760</v>
      </c>
      <c r="N18" s="20"/>
      <c r="O18" s="20"/>
      <c r="P18" s="20"/>
    </row>
    <row r="19" spans="1:25" ht="21" x14ac:dyDescent="0.4">
      <c r="A19" s="39" t="s">
        <v>50</v>
      </c>
      <c r="B19" s="156">
        <v>477</v>
      </c>
      <c r="C19" s="66">
        <f>B19/'Asset Summary'!B19</f>
        <v>0.68831168831168832</v>
      </c>
      <c r="D19" s="153">
        <v>86146119</v>
      </c>
      <c r="E19" s="151">
        <v>15</v>
      </c>
      <c r="F19" s="81">
        <f>E19/'Asset Summary'!E19</f>
        <v>0.7142857142857143</v>
      </c>
      <c r="G19" s="153">
        <v>1684729</v>
      </c>
      <c r="H19" s="151">
        <v>2</v>
      </c>
      <c r="I19" s="66">
        <f>H19/'Asset Summary'!H19</f>
        <v>0.2</v>
      </c>
      <c r="J19" s="153">
        <v>259330</v>
      </c>
      <c r="K19" s="133">
        <f t="shared" si="0"/>
        <v>494</v>
      </c>
      <c r="L19" s="94">
        <f>K19/'Asset Summary'!K19</f>
        <v>0.68232044198895025</v>
      </c>
      <c r="M19" s="73">
        <f t="shared" si="1"/>
        <v>88090178</v>
      </c>
      <c r="N19" s="20"/>
      <c r="O19" s="20"/>
      <c r="P19" s="20"/>
    </row>
    <row r="20" spans="1:25" ht="21" x14ac:dyDescent="0.4">
      <c r="A20" s="40" t="s">
        <v>51</v>
      </c>
      <c r="B20" s="156">
        <v>391</v>
      </c>
      <c r="C20" s="66">
        <f>B20/'Asset Summary'!B20</f>
        <v>0.43014301430143015</v>
      </c>
      <c r="D20" s="153">
        <v>28964119</v>
      </c>
      <c r="E20" s="151">
        <v>56</v>
      </c>
      <c r="F20" s="81">
        <f>E20/'Asset Summary'!E20</f>
        <v>0.65116279069767447</v>
      </c>
      <c r="G20" s="153">
        <v>2247247</v>
      </c>
      <c r="H20" s="151">
        <v>1</v>
      </c>
      <c r="I20" s="66">
        <f>H20/'Asset Summary'!H20</f>
        <v>0.2</v>
      </c>
      <c r="J20" s="153">
        <v>14320</v>
      </c>
      <c r="K20" s="133">
        <f t="shared" si="0"/>
        <v>448</v>
      </c>
      <c r="L20" s="94">
        <f>K20/'Asset Summary'!K20</f>
        <v>0.44800000000000001</v>
      </c>
      <c r="M20" s="73">
        <f t="shared" si="1"/>
        <v>31225686</v>
      </c>
      <c r="N20" s="20"/>
      <c r="O20" s="20"/>
      <c r="P20" s="20"/>
    </row>
    <row r="21" spans="1:25" ht="21" x14ac:dyDescent="0.4">
      <c r="A21" s="40" t="s">
        <v>52</v>
      </c>
      <c r="B21" s="156">
        <v>0</v>
      </c>
      <c r="C21" s="66">
        <f>B21/'Asset Summary'!B21</f>
        <v>0</v>
      </c>
      <c r="D21" s="153">
        <v>0</v>
      </c>
      <c r="E21" s="151">
        <v>0</v>
      </c>
      <c r="F21" s="81">
        <f>E21/'Asset Summary'!E21</f>
        <v>0</v>
      </c>
      <c r="G21" s="153">
        <v>0</v>
      </c>
      <c r="H21" s="151">
        <v>0</v>
      </c>
      <c r="I21" s="66">
        <f>H21/'Asset Summary'!H21</f>
        <v>0</v>
      </c>
      <c r="J21" s="153">
        <v>0</v>
      </c>
      <c r="K21" s="133">
        <f t="shared" si="0"/>
        <v>0</v>
      </c>
      <c r="L21" s="94">
        <f>K21/'Asset Summary'!K21</f>
        <v>0</v>
      </c>
      <c r="M21" s="73">
        <f t="shared" si="1"/>
        <v>0</v>
      </c>
      <c r="N21" s="20"/>
      <c r="O21" s="20"/>
      <c r="P21" s="20"/>
    </row>
    <row r="22" spans="1:25" ht="21" x14ac:dyDescent="0.4">
      <c r="A22" s="40" t="s">
        <v>53</v>
      </c>
      <c r="B22" s="156">
        <v>1339</v>
      </c>
      <c r="C22" s="66">
        <f>B22/'Asset Summary'!B22</f>
        <v>0.84002509410288584</v>
      </c>
      <c r="D22" s="153">
        <v>156940218</v>
      </c>
      <c r="E22" s="151">
        <v>160</v>
      </c>
      <c r="F22" s="81">
        <f>E22/'Asset Summary'!E22</f>
        <v>0.80808080808080807</v>
      </c>
      <c r="G22" s="153">
        <v>14699341</v>
      </c>
      <c r="H22" s="151">
        <v>18</v>
      </c>
      <c r="I22" s="66">
        <f>H22/'Asset Summary'!H22</f>
        <v>0.78260869565217395</v>
      </c>
      <c r="J22" s="153">
        <v>2187480</v>
      </c>
      <c r="K22" s="133">
        <f t="shared" si="0"/>
        <v>1517</v>
      </c>
      <c r="L22" s="94">
        <f>K22/'Asset Summary'!K22</f>
        <v>0.8358126721763085</v>
      </c>
      <c r="M22" s="73">
        <f t="shared" si="1"/>
        <v>173827039</v>
      </c>
      <c r="N22" s="20"/>
      <c r="O22" s="20"/>
      <c r="P22" s="20"/>
    </row>
    <row r="23" spans="1:25" ht="21" x14ac:dyDescent="0.4">
      <c r="A23" s="40" t="s">
        <v>54</v>
      </c>
      <c r="B23" s="156">
        <v>1885</v>
      </c>
      <c r="C23" s="66">
        <f>B23/'Asset Summary'!B23</f>
        <v>0.92902907836372595</v>
      </c>
      <c r="D23" s="153">
        <v>171286630</v>
      </c>
      <c r="E23" s="151">
        <v>157</v>
      </c>
      <c r="F23" s="81">
        <f>E23/'Asset Summary'!E23</f>
        <v>0.96913580246913578</v>
      </c>
      <c r="G23" s="153">
        <v>9418561</v>
      </c>
      <c r="H23" s="151">
        <v>29</v>
      </c>
      <c r="I23" s="66">
        <f>H23/'Asset Summary'!H23</f>
        <v>0.96666666666666667</v>
      </c>
      <c r="J23" s="153">
        <v>6204626</v>
      </c>
      <c r="K23" s="133">
        <f t="shared" si="0"/>
        <v>2071</v>
      </c>
      <c r="L23" s="94">
        <f>K23/'Asset Summary'!K23</f>
        <v>0.93246285457001354</v>
      </c>
      <c r="M23" s="73">
        <f t="shared" si="1"/>
        <v>186909817</v>
      </c>
      <c r="N23" s="20"/>
      <c r="O23" s="20"/>
      <c r="P23" s="20"/>
    </row>
    <row r="24" spans="1:25" ht="21" x14ac:dyDescent="0.4">
      <c r="A24" s="40" t="s">
        <v>55</v>
      </c>
      <c r="B24" s="156">
        <v>1740</v>
      </c>
      <c r="C24" s="66">
        <f>B24/'Asset Summary'!B24</f>
        <v>1</v>
      </c>
      <c r="D24" s="153">
        <v>139597439</v>
      </c>
      <c r="E24" s="151">
        <v>483</v>
      </c>
      <c r="F24" s="81">
        <f>E24/'Asset Summary'!E24</f>
        <v>1</v>
      </c>
      <c r="G24" s="153">
        <v>135398449</v>
      </c>
      <c r="H24" s="151">
        <v>71</v>
      </c>
      <c r="I24" s="66">
        <f>H24/'Asset Summary'!H24</f>
        <v>1</v>
      </c>
      <c r="J24" s="153">
        <v>49295809</v>
      </c>
      <c r="K24" s="133">
        <f t="shared" si="0"/>
        <v>2294</v>
      </c>
      <c r="L24" s="94">
        <f>K24/'Asset Summary'!K24</f>
        <v>1</v>
      </c>
      <c r="M24" s="73">
        <f t="shared" si="1"/>
        <v>324291697</v>
      </c>
      <c r="N24" s="20"/>
      <c r="O24" s="20"/>
      <c r="P24" s="20"/>
    </row>
    <row r="25" spans="1:25" ht="21" x14ac:dyDescent="0.4">
      <c r="A25" s="40" t="s">
        <v>56</v>
      </c>
      <c r="B25" s="156">
        <v>5008</v>
      </c>
      <c r="C25" s="66">
        <f>B25/'Asset Summary'!B25</f>
        <v>0.70436005625879039</v>
      </c>
      <c r="D25" s="153">
        <v>371803613</v>
      </c>
      <c r="E25" s="151">
        <v>3506</v>
      </c>
      <c r="F25" s="81">
        <f>E25/'Asset Summary'!E25</f>
        <v>0.78946183292051342</v>
      </c>
      <c r="G25" s="153">
        <v>283050990</v>
      </c>
      <c r="H25" s="151">
        <v>116</v>
      </c>
      <c r="I25" s="66">
        <f>H25/'Asset Summary'!H25</f>
        <v>0.74838709677419357</v>
      </c>
      <c r="J25" s="153">
        <v>57925566</v>
      </c>
      <c r="K25" s="133">
        <f t="shared" si="0"/>
        <v>8630</v>
      </c>
      <c r="L25" s="94">
        <f>K25/'Asset Summary'!K25</f>
        <v>0.737228771570135</v>
      </c>
      <c r="M25" s="73">
        <f t="shared" si="1"/>
        <v>712780169</v>
      </c>
      <c r="N25" s="20"/>
      <c r="O25" s="20"/>
      <c r="P25" s="20"/>
    </row>
    <row r="26" spans="1:25" ht="21" x14ac:dyDescent="0.4">
      <c r="A26" s="40" t="s">
        <v>57</v>
      </c>
      <c r="B26" s="158">
        <v>1</v>
      </c>
      <c r="C26" s="66">
        <f>B26/'Asset Summary'!B26</f>
        <v>3.4013605442176869E-3</v>
      </c>
      <c r="D26" s="155">
        <v>113666</v>
      </c>
      <c r="E26" s="151">
        <v>9</v>
      </c>
      <c r="F26" s="81">
        <f>E26/'Asset Summary'!E26</f>
        <v>0.14285714285714285</v>
      </c>
      <c r="G26" s="155">
        <v>669074</v>
      </c>
      <c r="H26" s="151">
        <v>1</v>
      </c>
      <c r="I26" s="66">
        <f>H26/'Asset Summary'!H26</f>
        <v>0.2</v>
      </c>
      <c r="J26" s="155">
        <v>71540</v>
      </c>
      <c r="K26" s="133">
        <f t="shared" si="0"/>
        <v>11</v>
      </c>
      <c r="L26" s="94">
        <f>K26/'Asset Summary'!K26</f>
        <v>3.0386740331491711E-2</v>
      </c>
      <c r="M26" s="73">
        <f t="shared" si="1"/>
        <v>854280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14576</v>
      </c>
      <c r="C27" s="67">
        <f>B27/'Asset Summary'!B27</f>
        <v>0.72629428471772384</v>
      </c>
      <c r="D27" s="64">
        <f>SUM(D8:D26)</f>
        <v>1365747055</v>
      </c>
      <c r="E27" s="136">
        <f t="shared" ref="E27:J27" si="2">SUM(E8:E26)</f>
        <v>4997</v>
      </c>
      <c r="F27" s="82">
        <f>E27/'Asset Summary'!E27</f>
        <v>0.79875319693094626</v>
      </c>
      <c r="G27" s="87">
        <f t="shared" si="2"/>
        <v>506828966</v>
      </c>
      <c r="H27" s="136">
        <f t="shared" si="2"/>
        <v>325</v>
      </c>
      <c r="I27" s="82">
        <f>H27/'Asset Summary'!H27</f>
        <v>0.75057736720554269</v>
      </c>
      <c r="J27" s="87">
        <f t="shared" si="2"/>
        <v>140735384</v>
      </c>
      <c r="K27" s="137">
        <f>SUM(K8:K26)</f>
        <v>19898</v>
      </c>
      <c r="L27" s="95">
        <f>K27/'Asset Summary'!K27</f>
        <v>0.74362807384707375</v>
      </c>
      <c r="M27" s="97">
        <f>SUM(M8:M26)</f>
        <v>2013311405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6" t="s">
        <v>58</v>
      </c>
      <c r="O31" s="197" t="s">
        <v>58</v>
      </c>
      <c r="P31" s="197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8" t="s">
        <v>22</v>
      </c>
      <c r="O32" s="199" t="s">
        <v>22</v>
      </c>
      <c r="P32" s="199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8" t="s">
        <v>23</v>
      </c>
      <c r="O33" s="200" t="s">
        <v>10</v>
      </c>
      <c r="P33" s="201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8"/>
      <c r="O34" s="200" t="s">
        <v>13</v>
      </c>
      <c r="P34" s="201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52">
        <v>0</v>
      </c>
      <c r="C35" s="65" t="e">
        <f>B35/'Asset Summary'!B36</f>
        <v>#DIV/0!</v>
      </c>
      <c r="D35" s="153">
        <v>0</v>
      </c>
      <c r="E35" s="145">
        <v>1</v>
      </c>
      <c r="F35" s="65">
        <f>E35/'Asset Summary'!E36</f>
        <v>1</v>
      </c>
      <c r="G35" s="168">
        <v>231000</v>
      </c>
      <c r="H35" s="151">
        <v>0</v>
      </c>
      <c r="I35" s="65" t="e">
        <f>H35/'Asset Summary'!H36</f>
        <v>#DIV/0!</v>
      </c>
      <c r="J35" s="153">
        <v>0</v>
      </c>
      <c r="K35" s="145">
        <v>0</v>
      </c>
      <c r="L35" s="65" t="e">
        <f>K35/'Asset Summary'!K36</f>
        <v>#DIV/0!</v>
      </c>
      <c r="M35" s="62">
        <v>0</v>
      </c>
      <c r="N35" s="145">
        <v>5</v>
      </c>
      <c r="O35" s="65">
        <f>N35/'Asset Summary'!N36</f>
        <v>1</v>
      </c>
      <c r="P35" s="62">
        <v>3552680</v>
      </c>
      <c r="Q35" s="132">
        <f>B35+E35+H35+K35+N35</f>
        <v>6</v>
      </c>
      <c r="R35" s="65">
        <f>Q35/'Asset Summary'!Q36</f>
        <v>1</v>
      </c>
      <c r="S35" s="73">
        <f>D35+G35+J35+M35+P35</f>
        <v>3783680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52">
        <v>0</v>
      </c>
      <c r="C36" s="65" t="e">
        <f>B36/'Asset Summary'!B37</f>
        <v>#DIV/0!</v>
      </c>
      <c r="D36" s="153">
        <v>0</v>
      </c>
      <c r="E36" s="132">
        <v>1</v>
      </c>
      <c r="F36" s="65">
        <f>E36/'Asset Summary'!E37</f>
        <v>1</v>
      </c>
      <c r="G36" s="168">
        <v>2138180</v>
      </c>
      <c r="H36" s="151">
        <v>0</v>
      </c>
      <c r="I36" s="65" t="e">
        <f>H36/'Asset Summary'!H37</f>
        <v>#DIV/0!</v>
      </c>
      <c r="J36" s="153">
        <v>0</v>
      </c>
      <c r="K36" s="132">
        <v>0</v>
      </c>
      <c r="L36" s="65">
        <f>K36/'Asset Summary'!K37</f>
        <v>0</v>
      </c>
      <c r="M36" s="62">
        <v>0</v>
      </c>
      <c r="N36" s="132">
        <v>0</v>
      </c>
      <c r="O36" s="65" t="e">
        <f>N36/'Asset Summary'!N37</f>
        <v>#DIV/0!</v>
      </c>
      <c r="P36" s="62">
        <v>0</v>
      </c>
      <c r="Q36" s="132">
        <f t="shared" ref="Q36:Q53" si="3">B36+E36+H36+K36+N36</f>
        <v>1</v>
      </c>
      <c r="R36" s="65">
        <f>Q36/'Asset Summary'!Q37</f>
        <v>0.5</v>
      </c>
      <c r="S36" s="73">
        <f t="shared" ref="S36:S53" si="4">D36+G36+J36+M36+P36</f>
        <v>2138180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52">
        <v>2</v>
      </c>
      <c r="C37" s="65">
        <f>B37/'Asset Summary'!B38</f>
        <v>1</v>
      </c>
      <c r="D37" s="153">
        <v>1394470</v>
      </c>
      <c r="E37" s="132">
        <v>2</v>
      </c>
      <c r="F37" s="65">
        <f>E37/'Asset Summary'!E38</f>
        <v>1</v>
      </c>
      <c r="G37" s="168">
        <v>188100</v>
      </c>
      <c r="H37" s="151">
        <v>0</v>
      </c>
      <c r="I37" s="65" t="e">
        <f>H37/'Asset Summary'!H38</f>
        <v>#DIV/0!</v>
      </c>
      <c r="J37" s="153">
        <v>0</v>
      </c>
      <c r="K37" s="132">
        <v>0</v>
      </c>
      <c r="L37" s="65" t="e">
        <f>K37/'Asset Summary'!K38</f>
        <v>#DIV/0!</v>
      </c>
      <c r="M37" s="62">
        <v>0</v>
      </c>
      <c r="N37" s="132">
        <v>0</v>
      </c>
      <c r="O37" s="65" t="e">
        <f>N37/'Asset Summary'!N38</f>
        <v>#DIV/0!</v>
      </c>
      <c r="P37" s="62">
        <v>0</v>
      </c>
      <c r="Q37" s="132">
        <f t="shared" si="3"/>
        <v>4</v>
      </c>
      <c r="R37" s="65">
        <f>Q37/'Asset Summary'!Q38</f>
        <v>1</v>
      </c>
      <c r="S37" s="73">
        <f t="shared" si="4"/>
        <v>1582570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52">
        <v>0</v>
      </c>
      <c r="C38" s="65" t="e">
        <f>B38/'Asset Summary'!B39</f>
        <v>#DIV/0!</v>
      </c>
      <c r="D38" s="153">
        <v>0</v>
      </c>
      <c r="E38" s="132">
        <v>0</v>
      </c>
      <c r="F38" s="65">
        <f>E38/'Asset Summary'!E39</f>
        <v>0</v>
      </c>
      <c r="G38" s="168">
        <v>0</v>
      </c>
      <c r="H38" s="151">
        <v>0</v>
      </c>
      <c r="I38" s="65" t="e">
        <f>H38/'Asset Summary'!H39</f>
        <v>#DIV/0!</v>
      </c>
      <c r="J38" s="153">
        <v>0</v>
      </c>
      <c r="K38" s="132">
        <v>0</v>
      </c>
      <c r="L38" s="65" t="e">
        <f>K38/'Asset Summary'!K39</f>
        <v>#DIV/0!</v>
      </c>
      <c r="M38" s="62">
        <v>0</v>
      </c>
      <c r="N38" s="132">
        <v>0</v>
      </c>
      <c r="O38" s="65" t="e">
        <f>N38/'Asset Summary'!N39</f>
        <v>#DIV/0!</v>
      </c>
      <c r="P38" s="62">
        <v>0</v>
      </c>
      <c r="Q38" s="132">
        <f t="shared" si="3"/>
        <v>0</v>
      </c>
      <c r="R38" s="65">
        <f>Q38/'Asset Summary'!Q39</f>
        <v>0</v>
      </c>
      <c r="S38" s="73">
        <f t="shared" si="4"/>
        <v>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52">
        <v>0</v>
      </c>
      <c r="C39" s="65">
        <f>B39/'Asset Summary'!B40</f>
        <v>0</v>
      </c>
      <c r="D39" s="153">
        <v>0</v>
      </c>
      <c r="E39" s="132">
        <v>0</v>
      </c>
      <c r="F39" s="65" t="e">
        <f>E39/'Asset Summary'!E40</f>
        <v>#DIV/0!</v>
      </c>
      <c r="G39" s="168">
        <v>0</v>
      </c>
      <c r="H39" s="151">
        <v>0</v>
      </c>
      <c r="I39" s="65" t="e">
        <f>H39/'Asset Summary'!H40</f>
        <v>#DIV/0!</v>
      </c>
      <c r="J39" s="153">
        <v>0</v>
      </c>
      <c r="K39" s="132">
        <v>0</v>
      </c>
      <c r="L39" s="65" t="e">
        <f>K39/'Asset Summary'!K40</f>
        <v>#DIV/0!</v>
      </c>
      <c r="M39" s="62">
        <v>0</v>
      </c>
      <c r="N39" s="132">
        <v>0</v>
      </c>
      <c r="O39" s="65" t="e">
        <f>N39/'Asset Summary'!N40</f>
        <v>#DIV/0!</v>
      </c>
      <c r="P39" s="62">
        <v>0</v>
      </c>
      <c r="Q39" s="132">
        <f t="shared" si="3"/>
        <v>0</v>
      </c>
      <c r="R39" s="65">
        <f>Q39/'Asset Summary'!Q40</f>
        <v>0</v>
      </c>
      <c r="S39" s="73">
        <f t="shared" si="4"/>
        <v>0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52">
        <v>2</v>
      </c>
      <c r="C40" s="65">
        <f>B40/'Asset Summary'!B41</f>
        <v>1</v>
      </c>
      <c r="D40" s="153">
        <v>1294090</v>
      </c>
      <c r="E40" s="132">
        <v>1</v>
      </c>
      <c r="F40" s="65">
        <f>E40/'Asset Summary'!E41</f>
        <v>1</v>
      </c>
      <c r="G40" s="168">
        <v>815620</v>
      </c>
      <c r="H40" s="151">
        <v>0</v>
      </c>
      <c r="I40" s="65" t="e">
        <f>H40/'Asset Summary'!H41</f>
        <v>#DIV/0!</v>
      </c>
      <c r="J40" s="153">
        <v>0</v>
      </c>
      <c r="K40" s="132">
        <v>0</v>
      </c>
      <c r="L40" s="65" t="e">
        <f>K40/'Asset Summary'!K41</f>
        <v>#DIV/0!</v>
      </c>
      <c r="M40" s="62">
        <v>0</v>
      </c>
      <c r="N40" s="132">
        <v>10</v>
      </c>
      <c r="O40" s="65">
        <f>N40/'Asset Summary'!N41</f>
        <v>1</v>
      </c>
      <c r="P40" s="62">
        <v>4192315</v>
      </c>
      <c r="Q40" s="132">
        <f t="shared" si="3"/>
        <v>13</v>
      </c>
      <c r="R40" s="65">
        <f>Q40/'Asset Summary'!Q41</f>
        <v>1</v>
      </c>
      <c r="S40" s="73">
        <f t="shared" si="4"/>
        <v>6302025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52">
        <v>0</v>
      </c>
      <c r="C41" s="65" t="e">
        <f>B41/'Asset Summary'!B42</f>
        <v>#DIV/0!</v>
      </c>
      <c r="D41" s="153">
        <v>0</v>
      </c>
      <c r="E41" s="132">
        <v>0</v>
      </c>
      <c r="F41" s="65" t="e">
        <f>E41/'Asset Summary'!E42</f>
        <v>#DIV/0!</v>
      </c>
      <c r="G41" s="168">
        <v>0</v>
      </c>
      <c r="H41" s="151">
        <v>0</v>
      </c>
      <c r="I41" s="65" t="e">
        <f>H41/'Asset Summary'!H42</f>
        <v>#DIV/0!</v>
      </c>
      <c r="J41" s="153">
        <v>0</v>
      </c>
      <c r="K41" s="132">
        <v>0</v>
      </c>
      <c r="L41" s="65" t="e">
        <f>K41/'Asset Summary'!K42</f>
        <v>#DIV/0!</v>
      </c>
      <c r="M41" s="62">
        <v>0</v>
      </c>
      <c r="N41" s="132">
        <v>0</v>
      </c>
      <c r="O41" s="65" t="e">
        <f>N41/'Asset Summary'!N42</f>
        <v>#DIV/0!</v>
      </c>
      <c r="P41" s="62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52">
        <v>0</v>
      </c>
      <c r="C42" s="65" t="e">
        <f>B42/'Asset Summary'!B43</f>
        <v>#DIV/0!</v>
      </c>
      <c r="D42" s="153">
        <v>0</v>
      </c>
      <c r="E42" s="132">
        <v>0</v>
      </c>
      <c r="F42" s="65" t="e">
        <f>E42/'Asset Summary'!E43</f>
        <v>#DIV/0!</v>
      </c>
      <c r="G42" s="168">
        <v>0</v>
      </c>
      <c r="H42" s="151">
        <v>0</v>
      </c>
      <c r="I42" s="65" t="e">
        <f>H42/'Asset Summary'!H43</f>
        <v>#DIV/0!</v>
      </c>
      <c r="J42" s="153">
        <v>0</v>
      </c>
      <c r="K42" s="132">
        <v>0</v>
      </c>
      <c r="L42" s="65" t="e">
        <f>K42/'Asset Summary'!K43</f>
        <v>#DIV/0!</v>
      </c>
      <c r="M42" s="62">
        <v>0</v>
      </c>
      <c r="N42" s="132">
        <v>0</v>
      </c>
      <c r="O42" s="65" t="e">
        <f>N42/'Asset Summary'!N43</f>
        <v>#DIV/0!</v>
      </c>
      <c r="P42" s="62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52">
        <v>0</v>
      </c>
      <c r="C43" s="65" t="e">
        <f>B43/'Asset Summary'!B44</f>
        <v>#DIV/0!</v>
      </c>
      <c r="D43" s="153">
        <v>0</v>
      </c>
      <c r="E43" s="132">
        <v>0</v>
      </c>
      <c r="F43" s="65" t="e">
        <f>E43/'Asset Summary'!E44</f>
        <v>#DIV/0!</v>
      </c>
      <c r="G43" s="168">
        <v>0</v>
      </c>
      <c r="H43" s="151">
        <v>0</v>
      </c>
      <c r="I43" s="65" t="e">
        <f>H43/'Asset Summary'!H44</f>
        <v>#DIV/0!</v>
      </c>
      <c r="J43" s="153">
        <v>0</v>
      </c>
      <c r="K43" s="132">
        <v>0</v>
      </c>
      <c r="L43" s="65" t="e">
        <f>K43/'Asset Summary'!K44</f>
        <v>#DIV/0!</v>
      </c>
      <c r="M43" s="62">
        <v>0</v>
      </c>
      <c r="N43" s="132">
        <v>3</v>
      </c>
      <c r="O43" s="65">
        <f>N43/'Asset Summary'!N44</f>
        <v>1</v>
      </c>
      <c r="P43" s="62">
        <v>2452167</v>
      </c>
      <c r="Q43" s="132">
        <f t="shared" si="3"/>
        <v>3</v>
      </c>
      <c r="R43" s="65">
        <f>Q43/'Asset Summary'!Q44</f>
        <v>1</v>
      </c>
      <c r="S43" s="73">
        <f t="shared" si="4"/>
        <v>2452167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52">
        <v>0</v>
      </c>
      <c r="C44" s="65" t="e">
        <f>B44/'Asset Summary'!B45</f>
        <v>#DIV/0!</v>
      </c>
      <c r="D44" s="153">
        <v>0</v>
      </c>
      <c r="E44" s="132">
        <v>0</v>
      </c>
      <c r="F44" s="65" t="e">
        <f>E44/'Asset Summary'!E45</f>
        <v>#DIV/0!</v>
      </c>
      <c r="G44" s="168">
        <v>0</v>
      </c>
      <c r="H44" s="151">
        <v>0</v>
      </c>
      <c r="I44" s="65" t="e">
        <f>H44/'Asset Summary'!H45</f>
        <v>#DIV/0!</v>
      </c>
      <c r="J44" s="153">
        <v>0</v>
      </c>
      <c r="K44" s="132">
        <v>0</v>
      </c>
      <c r="L44" s="65" t="e">
        <f>K44/'Asset Summary'!K45</f>
        <v>#DIV/0!</v>
      </c>
      <c r="M44" s="62">
        <v>0</v>
      </c>
      <c r="N44" s="132">
        <v>0</v>
      </c>
      <c r="O44" s="65" t="e">
        <f>N44/'Asset Summary'!N45</f>
        <v>#DIV/0!</v>
      </c>
      <c r="P44" s="62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52">
        <v>1</v>
      </c>
      <c r="C45" s="65">
        <f>B45/'Asset Summary'!B46</f>
        <v>1</v>
      </c>
      <c r="D45" s="153">
        <v>3277970</v>
      </c>
      <c r="E45" s="132">
        <v>0</v>
      </c>
      <c r="F45" s="65">
        <f>E45/'Asset Summary'!E46</f>
        <v>0</v>
      </c>
      <c r="G45" s="168">
        <v>0</v>
      </c>
      <c r="H45" s="151">
        <v>0</v>
      </c>
      <c r="I45" s="65" t="e">
        <f>H45/'Asset Summary'!H46</f>
        <v>#DIV/0!</v>
      </c>
      <c r="J45" s="153">
        <v>0</v>
      </c>
      <c r="K45" s="132">
        <v>0</v>
      </c>
      <c r="L45" s="65" t="e">
        <f>K45/'Asset Summary'!K46</f>
        <v>#DIV/0!</v>
      </c>
      <c r="M45" s="62">
        <v>0</v>
      </c>
      <c r="N45" s="132">
        <v>1</v>
      </c>
      <c r="O45" s="65">
        <f>N45/'Asset Summary'!N46</f>
        <v>1</v>
      </c>
      <c r="P45" s="62">
        <v>140830</v>
      </c>
      <c r="Q45" s="132">
        <f t="shared" si="3"/>
        <v>2</v>
      </c>
      <c r="R45" s="65">
        <f>Q45/'Asset Summary'!Q46</f>
        <v>0.66666666666666663</v>
      </c>
      <c r="S45" s="73">
        <f t="shared" si="4"/>
        <v>3418800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52">
        <v>0</v>
      </c>
      <c r="C46" s="65" t="e">
        <f>B46/'Asset Summary'!B47</f>
        <v>#DIV/0!</v>
      </c>
      <c r="D46" s="153">
        <v>0</v>
      </c>
      <c r="E46" s="132">
        <v>1</v>
      </c>
      <c r="F46" s="65">
        <f>E46/'Asset Summary'!E47</f>
        <v>1</v>
      </c>
      <c r="G46" s="168">
        <v>165150</v>
      </c>
      <c r="H46" s="151">
        <v>0</v>
      </c>
      <c r="I46" s="65" t="e">
        <f>H46/'Asset Summary'!H47</f>
        <v>#DIV/0!</v>
      </c>
      <c r="J46" s="153">
        <v>0</v>
      </c>
      <c r="K46" s="132">
        <v>0</v>
      </c>
      <c r="L46" s="65" t="e">
        <f>K46/'Asset Summary'!K47</f>
        <v>#DIV/0!</v>
      </c>
      <c r="M46" s="62">
        <v>0</v>
      </c>
      <c r="N46" s="132">
        <v>0</v>
      </c>
      <c r="O46" s="65" t="e">
        <f>N46/'Asset Summary'!N47</f>
        <v>#DIV/0!</v>
      </c>
      <c r="P46" s="62">
        <v>0</v>
      </c>
      <c r="Q46" s="132">
        <f t="shared" si="3"/>
        <v>1</v>
      </c>
      <c r="R46" s="65">
        <f>Q46/'Asset Summary'!Q47</f>
        <v>1</v>
      </c>
      <c r="S46" s="73">
        <f t="shared" si="4"/>
        <v>165150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52">
        <v>0</v>
      </c>
      <c r="C47" s="65" t="e">
        <f>B47/'Asset Summary'!B48</f>
        <v>#DIV/0!</v>
      </c>
      <c r="D47" s="153">
        <v>0</v>
      </c>
      <c r="E47" s="151">
        <v>0</v>
      </c>
      <c r="F47" s="65">
        <f>E47/'Asset Summary'!E48</f>
        <v>0</v>
      </c>
      <c r="G47" s="168">
        <v>0</v>
      </c>
      <c r="H47" s="151">
        <v>0</v>
      </c>
      <c r="I47" s="65" t="e">
        <f>H47/'Asset Summary'!H48</f>
        <v>#DIV/0!</v>
      </c>
      <c r="J47" s="153">
        <v>0</v>
      </c>
      <c r="K47" s="151">
        <v>0</v>
      </c>
      <c r="L47" s="65" t="e">
        <f>K47/'Asset Summary'!K48</f>
        <v>#DIV/0!</v>
      </c>
      <c r="M47" s="153">
        <v>0</v>
      </c>
      <c r="N47" s="151">
        <v>0</v>
      </c>
      <c r="O47" s="65" t="e">
        <f>N47/'Asset Summary'!N48</f>
        <v>#DIV/0!</v>
      </c>
      <c r="P47" s="153">
        <v>0</v>
      </c>
      <c r="Q47" s="132">
        <f t="shared" si="3"/>
        <v>0</v>
      </c>
      <c r="R47" s="65">
        <f>Q47/'Asset Summary'!Q48</f>
        <v>0</v>
      </c>
      <c r="S47" s="73">
        <f t="shared" si="4"/>
        <v>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52">
        <v>0</v>
      </c>
      <c r="C48" s="65" t="e">
        <f>B48/'Asset Summary'!B49</f>
        <v>#DIV/0!</v>
      </c>
      <c r="D48" s="153">
        <v>0</v>
      </c>
      <c r="E48" s="151">
        <v>0</v>
      </c>
      <c r="F48" s="65">
        <f>E48/'Asset Summary'!E49</f>
        <v>0</v>
      </c>
      <c r="G48" s="168">
        <v>0</v>
      </c>
      <c r="H48" s="145">
        <v>0</v>
      </c>
      <c r="I48" s="65" t="e">
        <f>H48/'Asset Summary'!H49</f>
        <v>#DIV/0!</v>
      </c>
      <c r="J48" s="62">
        <v>0</v>
      </c>
      <c r="K48" s="145">
        <v>0</v>
      </c>
      <c r="L48" s="65">
        <v>0</v>
      </c>
      <c r="M48" s="62">
        <v>0</v>
      </c>
      <c r="N48" s="145">
        <v>0</v>
      </c>
      <c r="O48" s="65">
        <v>0</v>
      </c>
      <c r="P48" s="62">
        <v>0</v>
      </c>
      <c r="Q48" s="132">
        <f t="shared" si="3"/>
        <v>0</v>
      </c>
      <c r="R48" s="65">
        <f>Q48/'Asset Summary'!Q49</f>
        <v>0</v>
      </c>
      <c r="S48" s="73">
        <f t="shared" si="4"/>
        <v>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52">
        <v>0</v>
      </c>
      <c r="C49" s="65" t="e">
        <f>B49/'Asset Summary'!B50</f>
        <v>#DIV/0!</v>
      </c>
      <c r="D49" s="153">
        <v>0</v>
      </c>
      <c r="E49" s="151">
        <v>2</v>
      </c>
      <c r="F49" s="65">
        <f>E49/'Asset Summary'!E50</f>
        <v>1</v>
      </c>
      <c r="G49" s="168">
        <v>226880</v>
      </c>
      <c r="H49" s="145">
        <v>0</v>
      </c>
      <c r="I49" s="65" t="e">
        <f>H49/'Asset Summary'!H50</f>
        <v>#DIV/0!</v>
      </c>
      <c r="J49" s="62">
        <v>0</v>
      </c>
      <c r="K49" s="145">
        <v>0</v>
      </c>
      <c r="L49" s="65">
        <v>0</v>
      </c>
      <c r="M49" s="62">
        <v>0</v>
      </c>
      <c r="N49" s="145">
        <v>0</v>
      </c>
      <c r="O49" s="65">
        <v>0</v>
      </c>
      <c r="P49" s="62">
        <v>0</v>
      </c>
      <c r="Q49" s="132">
        <f t="shared" si="3"/>
        <v>2</v>
      </c>
      <c r="R49" s="65">
        <f>Q49/'Asset Summary'!Q50</f>
        <v>0.66666666666666663</v>
      </c>
      <c r="S49" s="73">
        <f t="shared" si="4"/>
        <v>226880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52">
        <v>1</v>
      </c>
      <c r="C50" s="65">
        <f>B50/'Asset Summary'!B51</f>
        <v>1</v>
      </c>
      <c r="D50" s="153">
        <v>241019</v>
      </c>
      <c r="E50" s="151">
        <v>1</v>
      </c>
      <c r="F50" s="65">
        <f>E50/'Asset Summary'!E51</f>
        <v>1</v>
      </c>
      <c r="G50" s="168">
        <v>88430</v>
      </c>
      <c r="H50" s="145">
        <v>1</v>
      </c>
      <c r="I50" s="65">
        <f>H50/'Asset Summary'!H51</f>
        <v>1</v>
      </c>
      <c r="J50" s="62">
        <v>121240</v>
      </c>
      <c r="K50" s="145">
        <v>0</v>
      </c>
      <c r="L50" s="65">
        <v>0</v>
      </c>
      <c r="M50" s="62">
        <v>0</v>
      </c>
      <c r="N50" s="145">
        <v>4</v>
      </c>
      <c r="O50" s="65">
        <v>0</v>
      </c>
      <c r="P50" s="62">
        <v>2376422</v>
      </c>
      <c r="Q50" s="132">
        <f t="shared" si="3"/>
        <v>7</v>
      </c>
      <c r="R50" s="65">
        <f>Q50/'Asset Summary'!Q51</f>
        <v>1</v>
      </c>
      <c r="S50" s="73">
        <f t="shared" si="4"/>
        <v>2827111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52">
        <v>11</v>
      </c>
      <c r="C51" s="65">
        <f>B51/'Asset Summary'!B52</f>
        <v>1</v>
      </c>
      <c r="D51" s="153">
        <v>20549456</v>
      </c>
      <c r="E51" s="151">
        <v>1</v>
      </c>
      <c r="F51" s="65">
        <f>E51/'Asset Summary'!E52</f>
        <v>1</v>
      </c>
      <c r="G51" s="168">
        <v>401040</v>
      </c>
      <c r="H51" s="151">
        <v>1</v>
      </c>
      <c r="I51" s="65">
        <f>H51/'Asset Summary'!H52</f>
        <v>1</v>
      </c>
      <c r="J51" s="153">
        <v>169260</v>
      </c>
      <c r="K51" s="151">
        <v>2</v>
      </c>
      <c r="L51" s="65">
        <f>K51/'Asset Summary'!K52</f>
        <v>1</v>
      </c>
      <c r="M51" s="153">
        <v>11531234</v>
      </c>
      <c r="N51" s="151">
        <v>14</v>
      </c>
      <c r="O51" s="65">
        <f>N51/'Asset Summary'!N52</f>
        <v>1</v>
      </c>
      <c r="P51" s="153">
        <v>2106210</v>
      </c>
      <c r="Q51" s="132">
        <f t="shared" si="3"/>
        <v>29</v>
      </c>
      <c r="R51" s="65">
        <f>Q51/'Asset Summary'!Q52</f>
        <v>1</v>
      </c>
      <c r="S51" s="73">
        <f t="shared" si="4"/>
        <v>34757200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52">
        <v>10</v>
      </c>
      <c r="C52" s="65">
        <f>B52/'Asset Summary'!B53</f>
        <v>0.90909090909090906</v>
      </c>
      <c r="D52" s="153">
        <v>19656370</v>
      </c>
      <c r="E52" s="145">
        <v>4</v>
      </c>
      <c r="F52" s="65">
        <f>E52/'Asset Summary'!E53</f>
        <v>1</v>
      </c>
      <c r="G52" s="159">
        <v>1664411</v>
      </c>
      <c r="H52" s="151">
        <v>0</v>
      </c>
      <c r="I52" s="65" t="e">
        <f>H52/'Asset Summary'!H53</f>
        <v>#DIV/0!</v>
      </c>
      <c r="J52" s="153">
        <v>0</v>
      </c>
      <c r="K52" s="145">
        <v>0</v>
      </c>
      <c r="L52" s="65">
        <v>0</v>
      </c>
      <c r="M52" s="62">
        <v>0</v>
      </c>
      <c r="N52" s="145">
        <v>9</v>
      </c>
      <c r="O52" s="65">
        <v>0</v>
      </c>
      <c r="P52" s="62">
        <v>7305462</v>
      </c>
      <c r="Q52" s="132">
        <f t="shared" si="3"/>
        <v>23</v>
      </c>
      <c r="R52" s="65">
        <f>Q52/'Asset Summary'!Q53</f>
        <v>0.95833333333333337</v>
      </c>
      <c r="S52" s="73">
        <f t="shared" si="4"/>
        <v>28626243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67">
        <v>0</v>
      </c>
      <c r="C53" s="65" t="e">
        <f>B53/'Asset Summary'!B54</f>
        <v>#DIV/0!</v>
      </c>
      <c r="D53" s="155">
        <v>0</v>
      </c>
      <c r="E53" s="151">
        <v>0</v>
      </c>
      <c r="F53" s="65" t="e">
        <f>E53/'Asset Summary'!E54</f>
        <v>#DIV/0!</v>
      </c>
      <c r="G53" s="169">
        <v>0</v>
      </c>
      <c r="H53" s="151">
        <v>0</v>
      </c>
      <c r="I53" s="65" t="e">
        <f>H53/'Asset Summary'!H54</f>
        <v>#DIV/0!</v>
      </c>
      <c r="J53" s="155">
        <v>0</v>
      </c>
      <c r="K53" s="171">
        <v>0</v>
      </c>
      <c r="L53" s="65">
        <v>0</v>
      </c>
      <c r="M53" s="170">
        <v>0</v>
      </c>
      <c r="N53" s="171">
        <v>0</v>
      </c>
      <c r="O53" s="65">
        <v>0</v>
      </c>
      <c r="P53" s="170">
        <v>0</v>
      </c>
      <c r="Q53" s="132">
        <f t="shared" si="3"/>
        <v>0</v>
      </c>
      <c r="R53" s="65">
        <f>Q53/'Asset Summary'!Q54</f>
        <v>0</v>
      </c>
      <c r="S53" s="73">
        <f t="shared" si="4"/>
        <v>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27</v>
      </c>
      <c r="C54" s="109">
        <f>B54/'Asset Summary'!B55</f>
        <v>0.84375</v>
      </c>
      <c r="D54" s="64">
        <f t="shared" si="5"/>
        <v>46413375</v>
      </c>
      <c r="E54" s="143">
        <f t="shared" si="5"/>
        <v>14</v>
      </c>
      <c r="F54" s="109">
        <f>E54/'Asset Summary'!E55</f>
        <v>0.77777777777777779</v>
      </c>
      <c r="G54" s="64">
        <f t="shared" si="5"/>
        <v>5918811</v>
      </c>
      <c r="H54" s="143">
        <f t="shared" si="5"/>
        <v>2</v>
      </c>
      <c r="I54" s="109">
        <f>H54/'Asset Summary'!H55</f>
        <v>1</v>
      </c>
      <c r="J54" s="64">
        <f t="shared" si="5"/>
        <v>290500</v>
      </c>
      <c r="K54" s="143">
        <f t="shared" si="5"/>
        <v>2</v>
      </c>
      <c r="L54" s="109">
        <f>K54/'Asset Summary'!K55</f>
        <v>0.33333333333333331</v>
      </c>
      <c r="M54" s="125">
        <f t="shared" si="5"/>
        <v>11531234</v>
      </c>
      <c r="N54" s="143">
        <f t="shared" ref="N54" si="6">SUM(N35:N53)</f>
        <v>46</v>
      </c>
      <c r="O54" s="109">
        <f>N54/'Asset Summary'!N55</f>
        <v>0.97872340425531912</v>
      </c>
      <c r="P54" s="125">
        <f t="shared" ref="P54" si="7">SUM(P35:P53)</f>
        <v>22126086</v>
      </c>
      <c r="Q54" s="143">
        <f t="shared" si="5"/>
        <v>91</v>
      </c>
      <c r="R54" s="101">
        <f>Q54/'Asset Summary'!Q55</f>
        <v>0.8666666666666667</v>
      </c>
      <c r="S54" s="126">
        <f t="shared" si="5"/>
        <v>86280006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974.70429337024689</v>
      </c>
      <c r="C60" s="180">
        <f>B60/'Asset Summary'!B61</f>
        <v>0.75793490930812357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829.60444039385766</v>
      </c>
      <c r="C61" s="180">
        <f>B61/'Asset Summary'!B62</f>
        <v>0.9448797735531741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121.99999940395355</v>
      </c>
      <c r="C62" s="180">
        <f>B62/'Asset Summary'!B63</f>
        <v>1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16.880599290132523</v>
      </c>
      <c r="C63" s="180">
        <f>B63/'Asset Summary'!B64</f>
        <v>0.17051110369050093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77.491340279579163</v>
      </c>
      <c r="C64" s="180">
        <f>B64/'Asset Summary'!B65</f>
        <v>0.30996536146011111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658.83909017662518</v>
      </c>
      <c r="C65" s="180">
        <f>B65/'Asset Summary'!B66</f>
        <v>0.84574979578894871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21.448456108570099</v>
      </c>
      <c r="C66" s="180">
        <f>B66/'Asset Summary'!B67</f>
        <v>9.2450241686958909E-2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336.99999962747097</v>
      </c>
      <c r="C67" s="180">
        <f>B67/'Asset Summary'!B68</f>
        <v>1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592</v>
      </c>
      <c r="C68" s="180">
        <f>B68/'Asset Summary'!B69</f>
        <v>0.98996655518394649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13</v>
      </c>
      <c r="C69" s="180">
        <f>B69/'Asset Summary'!B70</f>
        <v>6.7708333333333329E-2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132.25780745781958</v>
      </c>
      <c r="C70" s="180">
        <f>B70/'Asset Summary'!B71</f>
        <v>0.48803618862335885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135</v>
      </c>
      <c r="C71" s="180">
        <f>B71/'Asset Summary'!B72</f>
        <v>0.53784860557768921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375.99507462233305</v>
      </c>
      <c r="C72" s="180">
        <f>B72/'Asset Summary'!B73</f>
        <v>0.50266721174400431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84">
        <v>0</v>
      </c>
      <c r="C73" s="180">
        <f>B73/'Asset Summary'!B74</f>
        <v>0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756</v>
      </c>
      <c r="C74" s="180">
        <f>B74/'Asset Summary'!B75</f>
        <v>0.73043478260869565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84">
        <v>1186.5898232907057</v>
      </c>
      <c r="C75" s="180">
        <f>B75/'Asset Summary'!B76</f>
        <v>0.90372416139772771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5012</v>
      </c>
      <c r="C76" s="180">
        <f>B76/'Asset Summary'!B77</f>
        <v>1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84">
        <v>7530</v>
      </c>
      <c r="C77" s="180">
        <f>B77/'Asset Summary'!B78</f>
        <v>0.716324200913242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84">
        <v>9</v>
      </c>
      <c r="C78" s="180">
        <f>B78/'Asset Summary'!B79</f>
        <v>2.1634615314482041E-2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18779.810924021294</v>
      </c>
      <c r="C79" s="182">
        <f>B79/'Asset Summary'!B80</f>
        <v>0.76056256781389253</v>
      </c>
      <c r="D79" s="183"/>
    </row>
    <row r="80" spans="1:18" ht="15.75" customHeight="1" x14ac:dyDescent="0.3">
      <c r="B80" s="2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zoomScale="70" zoomScaleNormal="70" workbookViewId="0">
      <pane xSplit="1" topLeftCell="H1" activePane="topRight" state="frozen"/>
      <selection pane="topRight" activeCell="B13" sqref="B13"/>
    </sheetView>
  </sheetViews>
  <sheetFormatPr defaultColWidth="9.109375" defaultRowHeight="14.4" x14ac:dyDescent="0.3"/>
  <cols>
    <col min="1" max="1" width="61" style="2" customWidth="1"/>
    <col min="2" max="2" width="26.21875" style="2" customWidth="1"/>
    <col min="3" max="3" width="25.88671875" style="2" customWidth="1"/>
    <col min="4" max="4" width="26.5546875" style="2" customWidth="1"/>
    <col min="5" max="5" width="26.109375" style="2" customWidth="1"/>
    <col min="6" max="6" width="26.44140625" style="2" customWidth="1"/>
    <col min="7" max="7" width="28.44140625" style="2" customWidth="1"/>
    <col min="8" max="8" width="27.21875" style="2" customWidth="1"/>
    <col min="9" max="9" width="27.6640625" style="2" customWidth="1"/>
    <col min="10" max="10" width="28.21875" style="2" customWidth="1"/>
    <col min="11" max="11" width="25.5546875" style="2" customWidth="1"/>
    <col min="12" max="12" width="20.21875" style="2" customWidth="1"/>
    <col min="13" max="16" width="26.44140625" style="2" customWidth="1"/>
    <col min="17" max="17" width="22.21875" style="2" customWidth="1"/>
    <col min="18" max="18" width="24.88671875" style="2" customWidth="1"/>
    <col min="19" max="20" width="30.21875" style="2" customWidth="1"/>
    <col min="21" max="21" width="22.109375" style="2" customWidth="1"/>
    <col min="22" max="22" width="23.21875" style="2" customWidth="1"/>
    <col min="23" max="23" width="28.21875" style="2" customWidth="1"/>
    <col min="24" max="24" width="25" style="2" customWidth="1"/>
    <col min="25" max="25" width="20.21875" style="2" bestFit="1" customWidth="1"/>
    <col min="26" max="26" width="24" style="2" customWidth="1"/>
    <col min="27" max="27" width="25.5546875" style="2" customWidth="1"/>
    <col min="28" max="28" width="25.88671875" style="2" customWidth="1"/>
    <col min="29" max="29" width="20.21875" style="2" bestFit="1" customWidth="1"/>
    <col min="30" max="30" width="30" style="2" customWidth="1"/>
    <col min="31" max="31" width="26" style="2" bestFit="1" customWidth="1"/>
    <col min="32" max="32" width="15.6640625" style="2" bestFit="1" customWidth="1"/>
    <col min="33" max="33" width="17.5546875" style="2" customWidth="1"/>
    <col min="34" max="34" width="24" style="2" bestFit="1" customWidth="1"/>
    <col min="35" max="35" width="15" style="2" customWidth="1"/>
    <col min="36" max="36" width="27" style="2" customWidth="1"/>
    <col min="37" max="37" width="25.109375" style="2" customWidth="1"/>
    <col min="38" max="38" width="21.109375" style="2" customWidth="1"/>
    <col min="39" max="39" width="16.5546875" style="2" customWidth="1"/>
    <col min="40" max="40" width="15" style="2" customWidth="1"/>
    <col min="41" max="41" width="19.6640625" style="2" customWidth="1"/>
    <col min="42" max="42" width="18.44140625" style="2" customWidth="1"/>
    <col min="43" max="43" width="19" style="2" customWidth="1"/>
    <col min="44" max="44" width="15.5546875" style="2" customWidth="1"/>
    <col min="45" max="45" width="23.21875" style="2" bestFit="1" customWidth="1"/>
    <col min="46" max="46" width="21.44140625" style="2" bestFit="1" customWidth="1"/>
    <col min="47" max="47" width="14.109375" style="2" bestFit="1" customWidth="1"/>
    <col min="48" max="48" width="24.88671875" style="2" bestFit="1" customWidth="1"/>
    <col min="49" max="49" width="16.21875" style="2" customWidth="1"/>
    <col min="50" max="50" width="18.44140625" style="2" customWidth="1"/>
    <col min="51" max="51" width="17.88671875" style="2" customWidth="1"/>
    <col min="52" max="52" width="17.44140625" style="2" customWidth="1"/>
    <col min="53" max="53" width="13.109375" style="2" customWidth="1"/>
    <col min="54" max="54" width="19.44140625" style="2" customWidth="1"/>
    <col min="55" max="55" width="14.44140625" style="2" bestFit="1" customWidth="1"/>
    <col min="56" max="56" width="15.109375" style="2" customWidth="1"/>
    <col min="57" max="57" width="18.88671875" style="2" customWidth="1"/>
    <col min="58" max="58" width="22.44140625" style="2" bestFit="1" customWidth="1"/>
    <col min="59" max="16384" width="9.109375" style="2"/>
  </cols>
  <sheetData>
    <row r="1" spans="1:33" ht="33" x14ac:dyDescent="0.6">
      <c r="A1" s="144" t="s">
        <v>38</v>
      </c>
    </row>
    <row r="2" spans="1:33" ht="33.6" x14ac:dyDescent="0.65">
      <c r="A2" s="1"/>
    </row>
    <row r="3" spans="1:33" ht="26.4" thickBot="1" x14ac:dyDescent="0.55000000000000004">
      <c r="A3" s="55" t="s">
        <v>0</v>
      </c>
      <c r="C3" s="3"/>
      <c r="E3" s="3"/>
      <c r="F3" s="3"/>
      <c r="Q3" s="3"/>
      <c r="R3" s="3"/>
      <c r="S3" s="3"/>
      <c r="T3" s="3"/>
      <c r="U3" s="3"/>
      <c r="V3" s="3"/>
      <c r="W3" s="3"/>
      <c r="X3" s="3"/>
      <c r="Y3" s="3"/>
      <c r="Z3" s="3"/>
      <c r="AE3" s="4"/>
      <c r="AF3" s="4"/>
      <c r="AG3" s="4"/>
    </row>
    <row r="4" spans="1:33" x14ac:dyDescent="0.3">
      <c r="A4" s="48"/>
      <c r="B4" s="74" t="s">
        <v>1</v>
      </c>
      <c r="C4" s="74"/>
      <c r="D4" s="76"/>
      <c r="E4" s="52" t="s">
        <v>2</v>
      </c>
      <c r="F4" s="78"/>
      <c r="G4" s="83"/>
      <c r="H4" s="38" t="s">
        <v>3</v>
      </c>
      <c r="I4" s="88"/>
      <c r="J4" s="91"/>
      <c r="K4" s="54" t="s">
        <v>4</v>
      </c>
      <c r="L4" s="68"/>
      <c r="M4" s="96"/>
      <c r="N4" s="187"/>
      <c r="O4" s="187"/>
      <c r="P4" s="187"/>
    </row>
    <row r="5" spans="1:33" x14ac:dyDescent="0.3">
      <c r="A5" s="49"/>
      <c r="B5" s="75" t="s">
        <v>5</v>
      </c>
      <c r="C5" s="75" t="s">
        <v>5</v>
      </c>
      <c r="D5" s="77" t="s">
        <v>5</v>
      </c>
      <c r="E5" s="53" t="s">
        <v>2</v>
      </c>
      <c r="F5" s="79" t="s">
        <v>2</v>
      </c>
      <c r="G5" s="84" t="s">
        <v>2</v>
      </c>
      <c r="H5" s="5" t="s">
        <v>6</v>
      </c>
      <c r="I5" s="89" t="s">
        <v>6</v>
      </c>
      <c r="J5" s="92" t="s">
        <v>6</v>
      </c>
      <c r="K5" s="47" t="s">
        <v>7</v>
      </c>
      <c r="L5" s="69" t="s">
        <v>8</v>
      </c>
      <c r="M5" s="71" t="s">
        <v>7</v>
      </c>
      <c r="N5" s="188"/>
      <c r="O5" s="188"/>
      <c r="P5" s="188"/>
    </row>
    <row r="6" spans="1:33" x14ac:dyDescent="0.3">
      <c r="A6" s="49"/>
      <c r="B6" s="75" t="s">
        <v>9</v>
      </c>
      <c r="C6" s="75" t="s">
        <v>10</v>
      </c>
      <c r="D6" s="77" t="s">
        <v>11</v>
      </c>
      <c r="E6" s="51" t="s">
        <v>9</v>
      </c>
      <c r="F6" s="80" t="s">
        <v>12</v>
      </c>
      <c r="G6" s="85" t="s">
        <v>11</v>
      </c>
      <c r="H6" s="6" t="s">
        <v>9</v>
      </c>
      <c r="I6" s="90" t="s">
        <v>12</v>
      </c>
      <c r="J6" s="93" t="s">
        <v>11</v>
      </c>
      <c r="K6" s="47" t="s">
        <v>9</v>
      </c>
      <c r="L6" s="69" t="s">
        <v>12</v>
      </c>
      <c r="M6" s="72" t="s">
        <v>11</v>
      </c>
      <c r="N6" s="47"/>
      <c r="O6" s="47"/>
      <c r="P6" s="47"/>
    </row>
    <row r="7" spans="1:33" ht="15.6" x14ac:dyDescent="0.3">
      <c r="A7" s="50" t="s">
        <v>27</v>
      </c>
      <c r="B7" s="75"/>
      <c r="C7" s="75" t="s">
        <v>13</v>
      </c>
      <c r="D7" s="77" t="s">
        <v>14</v>
      </c>
      <c r="E7" s="51"/>
      <c r="F7" s="80" t="s">
        <v>13</v>
      </c>
      <c r="G7" s="85" t="s">
        <v>14</v>
      </c>
      <c r="H7" s="6"/>
      <c r="I7" s="90" t="s">
        <v>13</v>
      </c>
      <c r="J7" s="93" t="s">
        <v>14</v>
      </c>
      <c r="K7" s="47"/>
      <c r="L7" s="69" t="s">
        <v>13</v>
      </c>
      <c r="M7" s="71" t="s">
        <v>14</v>
      </c>
      <c r="N7" s="188"/>
      <c r="O7" s="188"/>
      <c r="P7" s="188"/>
    </row>
    <row r="8" spans="1:33" ht="21" x14ac:dyDescent="0.4">
      <c r="A8" s="39" t="s">
        <v>39</v>
      </c>
      <c r="B8" s="156">
        <v>181</v>
      </c>
      <c r="C8" s="66">
        <f>B8/'Asset Summary'!B8</f>
        <v>0.24133333333333334</v>
      </c>
      <c r="D8" s="153">
        <v>15527760</v>
      </c>
      <c r="E8" s="151">
        <v>14</v>
      </c>
      <c r="F8" s="81">
        <f>E8/'Asset Summary'!E8</f>
        <v>0.11570247933884298</v>
      </c>
      <c r="G8" s="153">
        <v>360837</v>
      </c>
      <c r="H8" s="151">
        <v>2</v>
      </c>
      <c r="I8" s="66">
        <f>H8/'Asset Summary'!H8</f>
        <v>0.13333333333333333</v>
      </c>
      <c r="J8" s="153">
        <v>185700</v>
      </c>
      <c r="K8" s="133">
        <f>B8+E8+H8</f>
        <v>197</v>
      </c>
      <c r="L8" s="94">
        <f>K8/'Asset Summary'!K8</f>
        <v>0.22234762979683972</v>
      </c>
      <c r="M8" s="73">
        <f>D8+G8+J8</f>
        <v>16074297</v>
      </c>
      <c r="N8" s="20"/>
      <c r="O8" s="20"/>
      <c r="P8" s="20"/>
    </row>
    <row r="9" spans="1:33" ht="21" x14ac:dyDescent="0.4">
      <c r="A9" s="39" t="s">
        <v>40</v>
      </c>
      <c r="B9" s="156">
        <v>19</v>
      </c>
      <c r="C9" s="66">
        <f>B9/'Asset Summary'!B9</f>
        <v>2.3543990086741014E-2</v>
      </c>
      <c r="D9" s="153">
        <v>1244104</v>
      </c>
      <c r="E9" s="151">
        <v>6</v>
      </c>
      <c r="F9" s="81">
        <f>E9/'Asset Summary'!E9</f>
        <v>5.2173913043478258E-2</v>
      </c>
      <c r="G9" s="153">
        <v>678494</v>
      </c>
      <c r="H9" s="151">
        <v>3</v>
      </c>
      <c r="I9" s="66">
        <f>H9/'Asset Summary'!H9</f>
        <v>0.33333333333333331</v>
      </c>
      <c r="J9" s="153">
        <v>11924</v>
      </c>
      <c r="K9" s="133">
        <f t="shared" ref="K9:K26" si="0">B9+E9+H9</f>
        <v>28</v>
      </c>
      <c r="L9" s="94">
        <f>K9/'Asset Summary'!K9</f>
        <v>3.007518796992481E-2</v>
      </c>
      <c r="M9" s="73">
        <f t="shared" ref="M9:M26" si="1">D9+G9+J9</f>
        <v>1934522</v>
      </c>
      <c r="N9" s="20"/>
      <c r="O9" s="20"/>
      <c r="P9" s="20"/>
    </row>
    <row r="10" spans="1:33" ht="21" x14ac:dyDescent="0.4">
      <c r="A10" s="39" t="s">
        <v>41</v>
      </c>
      <c r="B10" s="156">
        <v>0</v>
      </c>
      <c r="C10" s="66">
        <f>B10/'Asset Summary'!B10</f>
        <v>0</v>
      </c>
      <c r="D10" s="153">
        <v>0</v>
      </c>
      <c r="E10" s="151">
        <v>0</v>
      </c>
      <c r="F10" s="81">
        <f>E10/'Asset Summary'!E10</f>
        <v>0</v>
      </c>
      <c r="G10" s="153">
        <v>0</v>
      </c>
      <c r="H10" s="151">
        <v>0</v>
      </c>
      <c r="I10" s="66">
        <f>H10/'Asset Summary'!H10</f>
        <v>0</v>
      </c>
      <c r="J10" s="153">
        <v>0</v>
      </c>
      <c r="K10" s="133">
        <f t="shared" si="0"/>
        <v>0</v>
      </c>
      <c r="L10" s="94">
        <f>K10/'Asset Summary'!K10</f>
        <v>0</v>
      </c>
      <c r="M10" s="73">
        <f t="shared" si="1"/>
        <v>0</v>
      </c>
      <c r="N10" s="20"/>
      <c r="O10" s="20"/>
      <c r="P10" s="20"/>
    </row>
    <row r="11" spans="1:33" ht="21" x14ac:dyDescent="0.4">
      <c r="A11" s="39" t="s">
        <v>42</v>
      </c>
      <c r="B11" s="156">
        <v>137</v>
      </c>
      <c r="C11" s="66">
        <f>B11/'Asset Summary'!B11</f>
        <v>0.53725490196078429</v>
      </c>
      <c r="D11" s="153">
        <v>12314068</v>
      </c>
      <c r="E11" s="151">
        <v>9</v>
      </c>
      <c r="F11" s="81">
        <f>E11/'Asset Summary'!E11</f>
        <v>0.9</v>
      </c>
      <c r="G11" s="153">
        <v>201999</v>
      </c>
      <c r="H11" s="151">
        <v>5</v>
      </c>
      <c r="I11" s="66">
        <f>H11/'Asset Summary'!H11</f>
        <v>0.83333333333333337</v>
      </c>
      <c r="J11" s="153">
        <v>499370</v>
      </c>
      <c r="K11" s="133">
        <f t="shared" si="0"/>
        <v>151</v>
      </c>
      <c r="L11" s="94">
        <f>K11/'Asset Summary'!K11</f>
        <v>0.55719557195571956</v>
      </c>
      <c r="M11" s="73">
        <f t="shared" si="1"/>
        <v>13015437</v>
      </c>
      <c r="N11" s="20"/>
      <c r="O11" s="20"/>
      <c r="P11" s="20"/>
    </row>
    <row r="12" spans="1:33" ht="21" x14ac:dyDescent="0.4">
      <c r="A12" s="39" t="s">
        <v>43</v>
      </c>
      <c r="B12" s="156">
        <v>49</v>
      </c>
      <c r="C12" s="66">
        <f>B12/'Asset Summary'!B12</f>
        <v>0.33793103448275863</v>
      </c>
      <c r="D12" s="153">
        <v>3903514</v>
      </c>
      <c r="E12" s="151">
        <v>16</v>
      </c>
      <c r="F12" s="81">
        <f>E12/'Asset Summary'!E12</f>
        <v>0.29090909090909089</v>
      </c>
      <c r="G12" s="153">
        <v>475718</v>
      </c>
      <c r="H12" s="151">
        <v>9</v>
      </c>
      <c r="I12" s="66">
        <f>H12/'Asset Summary'!H12</f>
        <v>0.75</v>
      </c>
      <c r="J12" s="153">
        <v>9757811</v>
      </c>
      <c r="K12" s="133">
        <f t="shared" si="0"/>
        <v>74</v>
      </c>
      <c r="L12" s="94">
        <f>K12/'Asset Summary'!K12</f>
        <v>0.34905660377358488</v>
      </c>
      <c r="M12" s="73">
        <f t="shared" si="1"/>
        <v>14137043</v>
      </c>
      <c r="N12" s="20"/>
      <c r="O12" s="20"/>
      <c r="P12" s="20"/>
    </row>
    <row r="13" spans="1:33" ht="21" x14ac:dyDescent="0.4">
      <c r="A13" s="39" t="s">
        <v>44</v>
      </c>
      <c r="B13" s="156">
        <v>70</v>
      </c>
      <c r="C13" s="66">
        <f>B13/'Asset Summary'!B13</f>
        <v>0.12027491408934708</v>
      </c>
      <c r="D13" s="153">
        <v>7853099</v>
      </c>
      <c r="E13" s="151">
        <v>11</v>
      </c>
      <c r="F13" s="81">
        <f>E13/'Asset Summary'!E13</f>
        <v>7.6923076923076927E-2</v>
      </c>
      <c r="G13" s="153">
        <v>862765</v>
      </c>
      <c r="H13" s="151">
        <v>2</v>
      </c>
      <c r="I13" s="66">
        <f>H13/'Asset Summary'!H13</f>
        <v>6.4516129032258063E-2</v>
      </c>
      <c r="J13" s="153">
        <v>136244</v>
      </c>
      <c r="K13" s="133">
        <f t="shared" si="0"/>
        <v>83</v>
      </c>
      <c r="L13" s="94">
        <f>K13/'Asset Summary'!K13</f>
        <v>0.10978835978835978</v>
      </c>
      <c r="M13" s="73">
        <f t="shared" si="1"/>
        <v>8852108</v>
      </c>
      <c r="N13" s="20"/>
      <c r="O13" s="20"/>
      <c r="P13" s="20"/>
    </row>
    <row r="14" spans="1:33" ht="21" x14ac:dyDescent="0.4">
      <c r="A14" s="39" t="s">
        <v>45</v>
      </c>
      <c r="B14" s="156">
        <v>78</v>
      </c>
      <c r="C14" s="66">
        <f>B14/'Asset Summary'!B14</f>
        <v>0.55714285714285716</v>
      </c>
      <c r="D14" s="153">
        <v>2182336</v>
      </c>
      <c r="E14" s="151">
        <v>40</v>
      </c>
      <c r="F14" s="81">
        <f>E14/'Asset Summary'!E14</f>
        <v>0.5714285714285714</v>
      </c>
      <c r="G14" s="153">
        <v>1411122</v>
      </c>
      <c r="H14" s="151">
        <v>0</v>
      </c>
      <c r="I14" s="66">
        <f>H14/'Asset Summary'!H14</f>
        <v>0</v>
      </c>
      <c r="J14" s="153">
        <v>0</v>
      </c>
      <c r="K14" s="133">
        <f t="shared" si="0"/>
        <v>118</v>
      </c>
      <c r="L14" s="94">
        <f>K14/'Asset Summary'!K14</f>
        <v>0.5488372093023256</v>
      </c>
      <c r="M14" s="73">
        <f t="shared" si="1"/>
        <v>3593458</v>
      </c>
      <c r="N14" s="20"/>
      <c r="O14" s="20"/>
      <c r="P14" s="20"/>
    </row>
    <row r="15" spans="1:33" ht="21" x14ac:dyDescent="0.4">
      <c r="A15" s="39" t="s">
        <v>46</v>
      </c>
      <c r="B15" s="156">
        <v>0</v>
      </c>
      <c r="C15" s="66">
        <f>B15/'Asset Summary'!B15</f>
        <v>0</v>
      </c>
      <c r="D15" s="153">
        <v>0</v>
      </c>
      <c r="E15" s="151">
        <v>0</v>
      </c>
      <c r="F15" s="81">
        <f>E15/'Asset Summary'!E15</f>
        <v>0</v>
      </c>
      <c r="G15" s="153">
        <v>0</v>
      </c>
      <c r="H15" s="151">
        <v>0</v>
      </c>
      <c r="I15" s="66" t="e">
        <f>H15/'Asset Summary'!H15</f>
        <v>#DIV/0!</v>
      </c>
      <c r="J15" s="153">
        <v>0</v>
      </c>
      <c r="K15" s="133">
        <f t="shared" si="0"/>
        <v>0</v>
      </c>
      <c r="L15" s="94">
        <f>K15/'Asset Summary'!K15</f>
        <v>0</v>
      </c>
      <c r="M15" s="73">
        <f t="shared" si="1"/>
        <v>0</v>
      </c>
      <c r="N15" s="20"/>
      <c r="O15" s="20"/>
      <c r="P15" s="20"/>
    </row>
    <row r="16" spans="1:33" ht="21" x14ac:dyDescent="0.4">
      <c r="A16" s="39" t="s">
        <v>47</v>
      </c>
      <c r="B16" s="156">
        <v>6</v>
      </c>
      <c r="C16" s="66">
        <f>B16/'Asset Summary'!B16</f>
        <v>4.2372881355932203E-3</v>
      </c>
      <c r="D16" s="153">
        <v>2206750</v>
      </c>
      <c r="E16" s="151">
        <v>0</v>
      </c>
      <c r="F16" s="81">
        <f>E16/'Asset Summary'!E16</f>
        <v>0</v>
      </c>
      <c r="G16" s="153">
        <v>0</v>
      </c>
      <c r="H16" s="151">
        <v>0</v>
      </c>
      <c r="I16" s="66">
        <f>H16/'Asset Summary'!H16</f>
        <v>0</v>
      </c>
      <c r="J16" s="153">
        <v>0</v>
      </c>
      <c r="K16" s="133">
        <f t="shared" si="0"/>
        <v>6</v>
      </c>
      <c r="L16" s="94">
        <f>K16/'Asset Summary'!K16</f>
        <v>3.9708802117802778E-3</v>
      </c>
      <c r="M16" s="73">
        <f t="shared" si="1"/>
        <v>2206750</v>
      </c>
      <c r="N16" s="20"/>
      <c r="O16" s="20"/>
      <c r="P16" s="20"/>
    </row>
    <row r="17" spans="1:25" ht="21" x14ac:dyDescent="0.4">
      <c r="A17" s="39" t="s">
        <v>48</v>
      </c>
      <c r="B17" s="156">
        <v>322</v>
      </c>
      <c r="C17" s="66">
        <f>B17/'Asset Summary'!B17</f>
        <v>0.76303317535545023</v>
      </c>
      <c r="D17" s="153">
        <v>68738124</v>
      </c>
      <c r="E17" s="151">
        <v>18</v>
      </c>
      <c r="F17" s="81">
        <f>E17/'Asset Summary'!E17</f>
        <v>0.94736842105263153</v>
      </c>
      <c r="G17" s="153">
        <v>382327</v>
      </c>
      <c r="H17" s="151">
        <v>3</v>
      </c>
      <c r="I17" s="66">
        <f>H17/'Asset Summary'!H17</f>
        <v>0.75</v>
      </c>
      <c r="J17" s="153">
        <v>132480</v>
      </c>
      <c r="K17" s="133">
        <f t="shared" si="0"/>
        <v>343</v>
      </c>
      <c r="L17" s="94">
        <f>K17/'Asset Summary'!K17</f>
        <v>0.77078651685393262</v>
      </c>
      <c r="M17" s="73">
        <f t="shared" si="1"/>
        <v>69252931</v>
      </c>
      <c r="N17" s="20"/>
      <c r="O17" s="20"/>
      <c r="P17" s="20"/>
    </row>
    <row r="18" spans="1:25" ht="21" x14ac:dyDescent="0.4">
      <c r="A18" s="39" t="s">
        <v>49</v>
      </c>
      <c r="B18" s="156">
        <v>90</v>
      </c>
      <c r="C18" s="66">
        <f>B18/'Asset Summary'!B18</f>
        <v>0.46391752577319589</v>
      </c>
      <c r="D18" s="153">
        <v>7201370</v>
      </c>
      <c r="E18" s="151">
        <v>8</v>
      </c>
      <c r="F18" s="81">
        <f>E18/'Asset Summary'!E18</f>
        <v>0.15094339622641509</v>
      </c>
      <c r="G18" s="153">
        <v>324894</v>
      </c>
      <c r="H18" s="151">
        <v>5</v>
      </c>
      <c r="I18" s="66">
        <f>H18/'Asset Summary'!H18</f>
        <v>0.29411764705882354</v>
      </c>
      <c r="J18" s="153">
        <v>1128891</v>
      </c>
      <c r="K18" s="133">
        <f t="shared" si="0"/>
        <v>103</v>
      </c>
      <c r="L18" s="94">
        <f>K18/'Asset Summary'!K18</f>
        <v>0.39015151515151514</v>
      </c>
      <c r="M18" s="73">
        <f t="shared" si="1"/>
        <v>8655155</v>
      </c>
      <c r="N18" s="20"/>
      <c r="O18" s="20"/>
      <c r="P18" s="20"/>
    </row>
    <row r="19" spans="1:25" ht="21" x14ac:dyDescent="0.4">
      <c r="A19" s="39" t="s">
        <v>50</v>
      </c>
      <c r="B19" s="156">
        <v>208</v>
      </c>
      <c r="C19" s="66">
        <f>B19/'Asset Summary'!B19</f>
        <v>0.30014430014430016</v>
      </c>
      <c r="D19" s="153">
        <v>48238640</v>
      </c>
      <c r="E19" s="151">
        <v>6</v>
      </c>
      <c r="F19" s="81">
        <f>E19/'Asset Summary'!E19</f>
        <v>0.2857142857142857</v>
      </c>
      <c r="G19" s="153">
        <v>343361</v>
      </c>
      <c r="H19" s="151">
        <v>8</v>
      </c>
      <c r="I19" s="66">
        <f>H19/'Asset Summary'!H19</f>
        <v>0.8</v>
      </c>
      <c r="J19" s="153">
        <v>976010</v>
      </c>
      <c r="K19" s="133">
        <f t="shared" si="0"/>
        <v>222</v>
      </c>
      <c r="L19" s="94">
        <f>K19/'Asset Summary'!K19</f>
        <v>0.30662983425414364</v>
      </c>
      <c r="M19" s="73">
        <f t="shared" si="1"/>
        <v>49558011</v>
      </c>
      <c r="N19" s="20"/>
      <c r="O19" s="20"/>
      <c r="P19" s="20"/>
    </row>
    <row r="20" spans="1:25" ht="21" x14ac:dyDescent="0.4">
      <c r="A20" s="40" t="s">
        <v>51</v>
      </c>
      <c r="B20" s="156">
        <v>305</v>
      </c>
      <c r="C20" s="66">
        <f>B20/'Asset Summary'!B20</f>
        <v>0.33553355335533552</v>
      </c>
      <c r="D20" s="153">
        <v>40408780</v>
      </c>
      <c r="E20" s="151">
        <v>17</v>
      </c>
      <c r="F20" s="81">
        <f>E20/'Asset Summary'!E20</f>
        <v>0.19767441860465115</v>
      </c>
      <c r="G20" s="153">
        <v>570425</v>
      </c>
      <c r="H20" s="151">
        <v>1</v>
      </c>
      <c r="I20" s="66">
        <f>H20/'Asset Summary'!H20</f>
        <v>0.2</v>
      </c>
      <c r="J20" s="153">
        <v>881670</v>
      </c>
      <c r="K20" s="133">
        <f t="shared" si="0"/>
        <v>323</v>
      </c>
      <c r="L20" s="94">
        <f>K20/'Asset Summary'!K20</f>
        <v>0.32300000000000001</v>
      </c>
      <c r="M20" s="73">
        <f t="shared" si="1"/>
        <v>41860875</v>
      </c>
      <c r="N20" s="20"/>
      <c r="O20" s="20"/>
      <c r="P20" s="20"/>
    </row>
    <row r="21" spans="1:25" ht="21" x14ac:dyDescent="0.4">
      <c r="A21" s="40" t="s">
        <v>52</v>
      </c>
      <c r="B21" s="141">
        <v>308</v>
      </c>
      <c r="C21" s="66">
        <f>B21/'Asset Summary'!B21</f>
        <v>0.43258426966292135</v>
      </c>
      <c r="D21" s="62">
        <v>34122513</v>
      </c>
      <c r="E21" s="131">
        <v>9</v>
      </c>
      <c r="F21" s="81">
        <f>E21/'Asset Summary'!E21</f>
        <v>0.81818181818181823</v>
      </c>
      <c r="G21" s="86">
        <v>759247</v>
      </c>
      <c r="H21" s="132">
        <v>1</v>
      </c>
      <c r="I21" s="66">
        <f>H21/'Asset Summary'!H21</f>
        <v>0.125</v>
      </c>
      <c r="J21" s="62">
        <v>80260</v>
      </c>
      <c r="K21" s="133">
        <f t="shared" si="0"/>
        <v>318</v>
      </c>
      <c r="L21" s="94">
        <f>K21/'Asset Summary'!K21</f>
        <v>0.43502051983584133</v>
      </c>
      <c r="M21" s="73">
        <f t="shared" si="1"/>
        <v>34962020</v>
      </c>
      <c r="N21" s="20"/>
      <c r="O21" s="20"/>
      <c r="P21" s="20"/>
    </row>
    <row r="22" spans="1:25" ht="21" x14ac:dyDescent="0.4">
      <c r="A22" s="40" t="s">
        <v>53</v>
      </c>
      <c r="B22" s="156">
        <v>239</v>
      </c>
      <c r="C22" s="66">
        <f>B22/'Asset Summary'!B22</f>
        <v>0.14993726474278546</v>
      </c>
      <c r="D22" s="153">
        <v>39288533</v>
      </c>
      <c r="E22" s="151">
        <v>29</v>
      </c>
      <c r="F22" s="81">
        <f>E22/'Asset Summary'!E22</f>
        <v>0.14646464646464646</v>
      </c>
      <c r="G22" s="153">
        <v>2386909</v>
      </c>
      <c r="H22" s="151">
        <v>5</v>
      </c>
      <c r="I22" s="66">
        <f>H22/'Asset Summary'!H22</f>
        <v>0.21739130434782608</v>
      </c>
      <c r="J22" s="124">
        <v>702010</v>
      </c>
      <c r="K22" s="133">
        <f t="shared" si="0"/>
        <v>273</v>
      </c>
      <c r="L22" s="94">
        <f>K22/'Asset Summary'!K22</f>
        <v>0.15041322314049588</v>
      </c>
      <c r="M22" s="73">
        <f t="shared" si="1"/>
        <v>42377452</v>
      </c>
      <c r="N22" s="20"/>
      <c r="O22" s="20"/>
      <c r="P22" s="20"/>
    </row>
    <row r="23" spans="1:25" ht="21" x14ac:dyDescent="0.4">
      <c r="A23" s="40" t="s">
        <v>54</v>
      </c>
      <c r="B23" s="141">
        <v>133</v>
      </c>
      <c r="C23" s="66">
        <f>B23/'Asset Summary'!B23</f>
        <v>6.5549531789058646E-2</v>
      </c>
      <c r="D23" s="62">
        <v>21362966</v>
      </c>
      <c r="E23" s="131">
        <v>5</v>
      </c>
      <c r="F23" s="81">
        <f>E23/'Asset Summary'!E23</f>
        <v>3.0864197530864196E-2</v>
      </c>
      <c r="G23" s="86">
        <v>64674</v>
      </c>
      <c r="H23" s="132">
        <v>1</v>
      </c>
      <c r="I23" s="66">
        <f>H23/'Asset Summary'!H23</f>
        <v>3.3333333333333333E-2</v>
      </c>
      <c r="J23" s="62">
        <v>360230</v>
      </c>
      <c r="K23" s="133">
        <f t="shared" si="0"/>
        <v>139</v>
      </c>
      <c r="L23" s="94">
        <f>K23/'Asset Summary'!K23</f>
        <v>6.2584421431787482E-2</v>
      </c>
      <c r="M23" s="73">
        <f t="shared" si="1"/>
        <v>21787870</v>
      </c>
      <c r="N23" s="20"/>
      <c r="O23" s="20"/>
      <c r="P23" s="20"/>
    </row>
    <row r="24" spans="1:25" ht="21" x14ac:dyDescent="0.4">
      <c r="A24" s="40" t="s">
        <v>55</v>
      </c>
      <c r="B24" s="156">
        <v>0</v>
      </c>
      <c r="C24" s="66">
        <f>B24/'Asset Summary'!B24</f>
        <v>0</v>
      </c>
      <c r="D24" s="153">
        <v>0</v>
      </c>
      <c r="E24" s="151">
        <v>0</v>
      </c>
      <c r="F24" s="81">
        <f>E24/'Asset Summary'!E24</f>
        <v>0</v>
      </c>
      <c r="G24" s="153">
        <v>0</v>
      </c>
      <c r="H24" s="151">
        <v>0</v>
      </c>
      <c r="I24" s="66">
        <f>H24/'Asset Summary'!H24</f>
        <v>0</v>
      </c>
      <c r="J24" s="153">
        <v>0</v>
      </c>
      <c r="K24" s="133">
        <f t="shared" si="0"/>
        <v>0</v>
      </c>
      <c r="L24" s="94">
        <f>K24/'Asset Summary'!K24</f>
        <v>0</v>
      </c>
      <c r="M24" s="73">
        <f t="shared" si="1"/>
        <v>0</v>
      </c>
      <c r="N24" s="20"/>
      <c r="O24" s="20"/>
      <c r="P24" s="20"/>
    </row>
    <row r="25" spans="1:25" ht="21" x14ac:dyDescent="0.4">
      <c r="A25" s="40" t="s">
        <v>56</v>
      </c>
      <c r="B25" s="141">
        <v>1594</v>
      </c>
      <c r="C25" s="66">
        <f>B25/'Asset Summary'!B25</f>
        <v>0.22419127988748241</v>
      </c>
      <c r="D25" s="62">
        <v>162525362</v>
      </c>
      <c r="E25" s="131">
        <v>745</v>
      </c>
      <c r="F25" s="81">
        <f>E25/'Asset Summary'!E25</f>
        <v>0.16775501013285296</v>
      </c>
      <c r="G25" s="86">
        <v>27543063</v>
      </c>
      <c r="H25" s="132">
        <v>29</v>
      </c>
      <c r="I25" s="66">
        <f>H25/'Asset Summary'!H25</f>
        <v>0.18709677419354839</v>
      </c>
      <c r="J25" s="62">
        <v>7177157</v>
      </c>
      <c r="K25" s="133">
        <f t="shared" si="0"/>
        <v>2368</v>
      </c>
      <c r="L25" s="94">
        <f>K25/'Asset Summary'!K25</f>
        <v>0.20228942422689219</v>
      </c>
      <c r="M25" s="73">
        <f t="shared" si="1"/>
        <v>197245582</v>
      </c>
      <c r="N25" s="20"/>
      <c r="O25" s="20"/>
      <c r="P25" s="20"/>
    </row>
    <row r="26" spans="1:25" ht="21" x14ac:dyDescent="0.4">
      <c r="A26" s="40" t="s">
        <v>57</v>
      </c>
      <c r="B26" s="146">
        <v>90</v>
      </c>
      <c r="C26" s="66">
        <f>B26/'Asset Summary'!B26</f>
        <v>0.30612244897959184</v>
      </c>
      <c r="D26" s="63">
        <v>7215078</v>
      </c>
      <c r="E26" s="131">
        <v>25</v>
      </c>
      <c r="F26" s="81">
        <f>E26/'Asset Summary'!E26</f>
        <v>0.3968253968253968</v>
      </c>
      <c r="G26" s="154">
        <v>2466793</v>
      </c>
      <c r="H26" s="132">
        <v>4</v>
      </c>
      <c r="I26" s="66">
        <f>H26/'Asset Summary'!H26</f>
        <v>0.8</v>
      </c>
      <c r="J26" s="63">
        <v>776490</v>
      </c>
      <c r="K26" s="133">
        <f t="shared" si="0"/>
        <v>119</v>
      </c>
      <c r="L26" s="94">
        <f>K26/'Asset Summary'!K26</f>
        <v>0.32872928176795579</v>
      </c>
      <c r="M26" s="73">
        <f t="shared" si="1"/>
        <v>10458361</v>
      </c>
      <c r="N26" s="20"/>
      <c r="O26" s="20"/>
      <c r="P26" s="20"/>
      <c r="T26" s="12"/>
    </row>
    <row r="27" spans="1:25" ht="21.6" thickBot="1" x14ac:dyDescent="0.45">
      <c r="A27" s="41" t="s">
        <v>15</v>
      </c>
      <c r="B27" s="135">
        <f>SUM(B8:B26)</f>
        <v>3829</v>
      </c>
      <c r="C27" s="67">
        <f>B27/'Asset Summary'!B27</f>
        <v>0.19079176839902337</v>
      </c>
      <c r="D27" s="64">
        <f>SUM(D8:D26)</f>
        <v>474332997</v>
      </c>
      <c r="E27" s="136">
        <f t="shared" ref="E27:J27" si="2">SUM(E8:E26)</f>
        <v>958</v>
      </c>
      <c r="F27" s="82">
        <f>E27/'Asset Summary'!E27</f>
        <v>0.15313299232736574</v>
      </c>
      <c r="G27" s="87">
        <f t="shared" si="2"/>
        <v>38832628</v>
      </c>
      <c r="H27" s="136">
        <f t="shared" si="2"/>
        <v>78</v>
      </c>
      <c r="I27" s="82">
        <f>H27/'Asset Summary'!H27</f>
        <v>0.18013856812933027</v>
      </c>
      <c r="J27" s="87">
        <f t="shared" si="2"/>
        <v>22806247</v>
      </c>
      <c r="K27" s="137">
        <f>SUM(K8:K26)</f>
        <v>4865</v>
      </c>
      <c r="L27" s="95">
        <f>K27/'Asset Summary'!K27</f>
        <v>0.18181478436355483</v>
      </c>
      <c r="M27" s="97">
        <f>SUM(M8:M26)</f>
        <v>535971872</v>
      </c>
      <c r="N27" s="189"/>
      <c r="O27" s="189"/>
      <c r="P27" s="189"/>
      <c r="R27" s="12"/>
      <c r="U27" s="13"/>
    </row>
    <row r="28" spans="1:25" ht="21" x14ac:dyDescent="0.4">
      <c r="A28" s="7"/>
      <c r="B28" s="9"/>
      <c r="C28" s="14"/>
      <c r="D28" s="9"/>
      <c r="E28" s="8"/>
      <c r="F28" s="15"/>
      <c r="G28" s="8"/>
      <c r="H28" s="8"/>
      <c r="I28" s="15"/>
      <c r="J28" s="8"/>
      <c r="K28" s="8"/>
      <c r="L28" s="8"/>
      <c r="M28" s="8"/>
      <c r="N28" s="8"/>
      <c r="O28" s="8"/>
      <c r="P28" s="8"/>
      <c r="Q28" s="16"/>
      <c r="R28" s="17"/>
      <c r="S28" s="18"/>
    </row>
    <row r="29" spans="1:25" ht="21" x14ac:dyDescent="0.4">
      <c r="A29" s="7"/>
      <c r="B29" s="9"/>
      <c r="C29" s="27"/>
      <c r="D29" s="31"/>
      <c r="E29" s="9"/>
      <c r="F29" s="14"/>
      <c r="G29" s="31"/>
      <c r="H29" s="10"/>
      <c r="I29" s="32"/>
      <c r="J29" s="31"/>
      <c r="K29" s="33"/>
      <c r="L29" s="32"/>
      <c r="M29" s="31"/>
      <c r="N29" s="31"/>
      <c r="O29" s="31"/>
      <c r="P29" s="31"/>
      <c r="Q29" s="28"/>
      <c r="R29" s="28"/>
      <c r="S29" s="30"/>
    </row>
    <row r="30" spans="1:25" ht="26.4" thickBot="1" x14ac:dyDescent="0.55000000000000004">
      <c r="A30" s="55" t="s">
        <v>16</v>
      </c>
    </row>
    <row r="31" spans="1:25" x14ac:dyDescent="0.3">
      <c r="A31" s="56"/>
      <c r="B31" s="115" t="s">
        <v>17</v>
      </c>
      <c r="C31" s="115" t="s">
        <v>17</v>
      </c>
      <c r="D31" s="115" t="s">
        <v>17</v>
      </c>
      <c r="E31" s="119" t="s">
        <v>18</v>
      </c>
      <c r="F31" s="120" t="s">
        <v>18</v>
      </c>
      <c r="G31" s="120" t="s">
        <v>18</v>
      </c>
      <c r="H31" s="57" t="s">
        <v>19</v>
      </c>
      <c r="I31" s="110" t="s">
        <v>19</v>
      </c>
      <c r="J31" s="110" t="s">
        <v>19</v>
      </c>
      <c r="K31" s="58" t="s">
        <v>20</v>
      </c>
      <c r="L31" s="102" t="s">
        <v>20</v>
      </c>
      <c r="M31" s="102" t="s">
        <v>21</v>
      </c>
      <c r="N31" s="196" t="s">
        <v>58</v>
      </c>
      <c r="O31" s="197" t="s">
        <v>58</v>
      </c>
      <c r="P31" s="197" t="s">
        <v>58</v>
      </c>
      <c r="Q31" s="98" t="s">
        <v>29</v>
      </c>
      <c r="R31" s="99"/>
      <c r="S31" s="70"/>
      <c r="U31" s="23"/>
      <c r="V31" s="23"/>
      <c r="W31" s="23"/>
      <c r="X31" s="23"/>
      <c r="Y31" s="23"/>
    </row>
    <row r="32" spans="1:25" x14ac:dyDescent="0.3">
      <c r="A32" s="59"/>
      <c r="B32" s="118"/>
      <c r="C32" s="116" t="s">
        <v>22</v>
      </c>
      <c r="D32" s="116" t="s">
        <v>22</v>
      </c>
      <c r="E32" s="121" t="s">
        <v>22</v>
      </c>
      <c r="F32" s="122" t="s">
        <v>22</v>
      </c>
      <c r="G32" s="122" t="s">
        <v>22</v>
      </c>
      <c r="H32" s="34" t="s">
        <v>22</v>
      </c>
      <c r="I32" s="111" t="s">
        <v>22</v>
      </c>
      <c r="J32" s="111" t="s">
        <v>22</v>
      </c>
      <c r="K32" s="35" t="s">
        <v>22</v>
      </c>
      <c r="L32" s="103" t="s">
        <v>22</v>
      </c>
      <c r="M32" s="103" t="s">
        <v>22</v>
      </c>
      <c r="N32" s="198" t="s">
        <v>22</v>
      </c>
      <c r="O32" s="199" t="s">
        <v>22</v>
      </c>
      <c r="P32" s="199" t="s">
        <v>22</v>
      </c>
      <c r="Q32" s="47" t="s">
        <v>7</v>
      </c>
      <c r="R32" s="100" t="s">
        <v>8</v>
      </c>
      <c r="S32" s="71" t="s">
        <v>7</v>
      </c>
      <c r="U32" s="23"/>
      <c r="V32" s="23"/>
      <c r="W32" s="23"/>
      <c r="X32" s="23"/>
      <c r="Y32" s="23"/>
    </row>
    <row r="33" spans="1:25" x14ac:dyDescent="0.3">
      <c r="A33" s="59"/>
      <c r="B33" s="116" t="s">
        <v>22</v>
      </c>
      <c r="C33" s="117" t="s">
        <v>10</v>
      </c>
      <c r="D33" s="117" t="s">
        <v>11</v>
      </c>
      <c r="E33" s="121" t="s">
        <v>23</v>
      </c>
      <c r="F33" s="123" t="s">
        <v>10</v>
      </c>
      <c r="G33" s="123" t="s">
        <v>11</v>
      </c>
      <c r="H33" s="34" t="s">
        <v>23</v>
      </c>
      <c r="I33" s="113" t="s">
        <v>10</v>
      </c>
      <c r="J33" s="112" t="s">
        <v>11</v>
      </c>
      <c r="K33" s="35" t="s">
        <v>23</v>
      </c>
      <c r="L33" s="107" t="s">
        <v>10</v>
      </c>
      <c r="M33" s="104" t="s">
        <v>11</v>
      </c>
      <c r="N33" s="198" t="s">
        <v>23</v>
      </c>
      <c r="O33" s="200" t="s">
        <v>10</v>
      </c>
      <c r="P33" s="201" t="s">
        <v>11</v>
      </c>
      <c r="Q33" s="47" t="s">
        <v>9</v>
      </c>
      <c r="R33" s="100" t="s">
        <v>10</v>
      </c>
      <c r="S33" s="72" t="s">
        <v>11</v>
      </c>
      <c r="U33" s="23"/>
      <c r="V33" s="23"/>
      <c r="W33" s="23"/>
      <c r="X33" s="23"/>
      <c r="Y33" s="23"/>
    </row>
    <row r="34" spans="1:25" ht="15.6" x14ac:dyDescent="0.3">
      <c r="A34" s="60" t="s">
        <v>27</v>
      </c>
      <c r="B34" s="116" t="s">
        <v>9</v>
      </c>
      <c r="C34" s="117" t="s">
        <v>13</v>
      </c>
      <c r="D34" s="117" t="s">
        <v>14</v>
      </c>
      <c r="E34" s="121"/>
      <c r="F34" s="123" t="s">
        <v>13</v>
      </c>
      <c r="G34" s="123" t="s">
        <v>14</v>
      </c>
      <c r="H34" s="34"/>
      <c r="I34" s="113" t="s">
        <v>13</v>
      </c>
      <c r="J34" s="112" t="s">
        <v>14</v>
      </c>
      <c r="K34" s="35"/>
      <c r="L34" s="107" t="s">
        <v>13</v>
      </c>
      <c r="M34" s="104" t="s">
        <v>14</v>
      </c>
      <c r="N34" s="198"/>
      <c r="O34" s="200" t="s">
        <v>13</v>
      </c>
      <c r="P34" s="201" t="s">
        <v>14</v>
      </c>
      <c r="Q34" s="47"/>
      <c r="R34" s="100" t="s">
        <v>13</v>
      </c>
      <c r="S34" s="71" t="s">
        <v>14</v>
      </c>
      <c r="U34" s="23"/>
      <c r="V34" s="23"/>
      <c r="W34" s="23"/>
      <c r="X34" s="23"/>
      <c r="Y34" s="23"/>
    </row>
    <row r="35" spans="1:25" ht="21" x14ac:dyDescent="0.4">
      <c r="A35" s="39" t="s">
        <v>39</v>
      </c>
      <c r="B35" s="151">
        <v>0</v>
      </c>
      <c r="C35" s="65" t="e">
        <f>B35/'Asset Summary'!B36</f>
        <v>#DIV/0!</v>
      </c>
      <c r="D35" s="165">
        <v>0</v>
      </c>
      <c r="E35" s="152">
        <v>0</v>
      </c>
      <c r="F35" s="65">
        <f>E35/'Asset Summary'!E36</f>
        <v>0</v>
      </c>
      <c r="G35" s="165">
        <v>0</v>
      </c>
      <c r="H35" s="173">
        <v>0</v>
      </c>
      <c r="I35" s="65" t="e">
        <f>H35/'Asset Summary'!H36</f>
        <v>#DIV/0!</v>
      </c>
      <c r="J35" s="172">
        <v>0</v>
      </c>
      <c r="K35" s="141">
        <v>0</v>
      </c>
      <c r="L35" s="65" t="e">
        <f>K35/'Asset Summary'!K36</f>
        <v>#DIV/0!</v>
      </c>
      <c r="M35" s="62">
        <v>0</v>
      </c>
      <c r="N35" s="141">
        <v>0</v>
      </c>
      <c r="O35" s="65">
        <f>N35/'Asset Summary'!N36</f>
        <v>0</v>
      </c>
      <c r="P35" s="62">
        <v>0</v>
      </c>
      <c r="Q35" s="132">
        <f>B35+E35+H35+K35+N35</f>
        <v>0</v>
      </c>
      <c r="R35" s="65">
        <f>Q35/'Asset Summary'!Q36</f>
        <v>0</v>
      </c>
      <c r="S35" s="73">
        <f>D35+G35+J35+M35+P35</f>
        <v>0</v>
      </c>
      <c r="U35" s="23"/>
      <c r="V35" s="23"/>
      <c r="W35" s="23"/>
      <c r="X35" s="23"/>
      <c r="Y35" s="23"/>
    </row>
    <row r="36" spans="1:25" ht="21" x14ac:dyDescent="0.4">
      <c r="A36" s="39" t="s">
        <v>40</v>
      </c>
      <c r="B36" s="151">
        <v>0</v>
      </c>
      <c r="C36" s="65" t="e">
        <f>B36/'Asset Summary'!B37</f>
        <v>#DIV/0!</v>
      </c>
      <c r="D36" s="165">
        <v>0</v>
      </c>
      <c r="E36" s="152">
        <v>0</v>
      </c>
      <c r="F36" s="65">
        <f>E36/'Asset Summary'!E37</f>
        <v>0</v>
      </c>
      <c r="G36" s="165">
        <v>0</v>
      </c>
      <c r="H36" s="173">
        <v>0</v>
      </c>
      <c r="I36" s="65" t="e">
        <f>H36/'Asset Summary'!H37</f>
        <v>#DIV/0!</v>
      </c>
      <c r="J36" s="172">
        <v>0</v>
      </c>
      <c r="K36" s="141">
        <v>0</v>
      </c>
      <c r="L36" s="65">
        <f>K36/'Asset Summary'!K37</f>
        <v>0</v>
      </c>
      <c r="M36" s="62">
        <v>0</v>
      </c>
      <c r="N36" s="141">
        <v>0</v>
      </c>
      <c r="O36" s="65" t="e">
        <f>N36/'Asset Summary'!N37</f>
        <v>#DIV/0!</v>
      </c>
      <c r="P36" s="62">
        <v>0</v>
      </c>
      <c r="Q36" s="132">
        <f t="shared" ref="Q36:Q53" si="3">B36+E36+H36+K36+N36</f>
        <v>0</v>
      </c>
      <c r="R36" s="65">
        <f>Q36/'Asset Summary'!Q37</f>
        <v>0</v>
      </c>
      <c r="S36" s="73">
        <f t="shared" ref="S36:S53" si="4">D36+G36+J36+M36+P36</f>
        <v>0</v>
      </c>
      <c r="U36" s="23"/>
      <c r="V36" s="23"/>
      <c r="W36" s="23"/>
      <c r="X36" s="23"/>
      <c r="Y36" s="23"/>
    </row>
    <row r="37" spans="1:25" ht="21" x14ac:dyDescent="0.4">
      <c r="A37" s="39" t="s">
        <v>41</v>
      </c>
      <c r="B37" s="151">
        <v>0</v>
      </c>
      <c r="C37" s="65">
        <f>B37/'Asset Summary'!B38</f>
        <v>0</v>
      </c>
      <c r="D37" s="165">
        <v>0</v>
      </c>
      <c r="E37" s="152">
        <v>0</v>
      </c>
      <c r="F37" s="65">
        <f>E37/'Asset Summary'!E38</f>
        <v>0</v>
      </c>
      <c r="G37" s="165">
        <v>0</v>
      </c>
      <c r="H37" s="173">
        <v>0</v>
      </c>
      <c r="I37" s="65" t="e">
        <f>H37/'Asset Summary'!H38</f>
        <v>#DIV/0!</v>
      </c>
      <c r="J37" s="172">
        <v>0</v>
      </c>
      <c r="K37" s="141">
        <v>0</v>
      </c>
      <c r="L37" s="65" t="e">
        <f>K37/'Asset Summary'!K38</f>
        <v>#DIV/0!</v>
      </c>
      <c r="M37" s="62">
        <v>0</v>
      </c>
      <c r="N37" s="141">
        <v>0</v>
      </c>
      <c r="O37" s="65" t="e">
        <f>N37/'Asset Summary'!N38</f>
        <v>#DIV/0!</v>
      </c>
      <c r="P37" s="62">
        <v>0</v>
      </c>
      <c r="Q37" s="132">
        <f t="shared" si="3"/>
        <v>0</v>
      </c>
      <c r="R37" s="65">
        <f>Q37/'Asset Summary'!Q38</f>
        <v>0</v>
      </c>
      <c r="S37" s="73">
        <f t="shared" si="4"/>
        <v>0</v>
      </c>
      <c r="U37" s="23"/>
      <c r="V37" s="23"/>
      <c r="W37" s="23"/>
      <c r="X37" s="23"/>
      <c r="Y37" s="23"/>
    </row>
    <row r="38" spans="1:25" ht="21" x14ac:dyDescent="0.4">
      <c r="A38" s="39" t="s">
        <v>42</v>
      </c>
      <c r="B38" s="151">
        <v>0</v>
      </c>
      <c r="C38" s="65" t="e">
        <f>B38/'Asset Summary'!B39</f>
        <v>#DIV/0!</v>
      </c>
      <c r="D38" s="165">
        <v>0</v>
      </c>
      <c r="E38" s="152">
        <v>1</v>
      </c>
      <c r="F38" s="65">
        <f>E38/'Asset Summary'!E39</f>
        <v>1</v>
      </c>
      <c r="G38" s="165">
        <v>146260</v>
      </c>
      <c r="H38" s="173">
        <v>0</v>
      </c>
      <c r="I38" s="65" t="e">
        <f>H38/'Asset Summary'!H39</f>
        <v>#DIV/0!</v>
      </c>
      <c r="J38" s="172">
        <v>0</v>
      </c>
      <c r="K38" s="141">
        <v>0</v>
      </c>
      <c r="L38" s="65" t="e">
        <f>K38/'Asset Summary'!K39</f>
        <v>#DIV/0!</v>
      </c>
      <c r="M38" s="62">
        <v>0</v>
      </c>
      <c r="N38" s="141">
        <v>0</v>
      </c>
      <c r="O38" s="65" t="e">
        <f>N38/'Asset Summary'!N39</f>
        <v>#DIV/0!</v>
      </c>
      <c r="P38" s="62">
        <v>0</v>
      </c>
      <c r="Q38" s="132">
        <f t="shared" si="3"/>
        <v>1</v>
      </c>
      <c r="R38" s="65">
        <f>Q38/'Asset Summary'!Q39</f>
        <v>1</v>
      </c>
      <c r="S38" s="73">
        <f t="shared" si="4"/>
        <v>146260</v>
      </c>
      <c r="U38" s="23"/>
      <c r="V38" s="23"/>
      <c r="W38" s="23"/>
      <c r="X38" s="23"/>
      <c r="Y38" s="23"/>
    </row>
    <row r="39" spans="1:25" ht="21" x14ac:dyDescent="0.4">
      <c r="A39" s="39" t="s">
        <v>43</v>
      </c>
      <c r="B39" s="151">
        <v>4</v>
      </c>
      <c r="C39" s="65">
        <f>B39/'Asset Summary'!B40</f>
        <v>1</v>
      </c>
      <c r="D39" s="165">
        <v>7841135</v>
      </c>
      <c r="E39" s="152">
        <v>0</v>
      </c>
      <c r="F39" s="65" t="e">
        <f>E39/'Asset Summary'!E40</f>
        <v>#DIV/0!</v>
      </c>
      <c r="G39" s="165">
        <v>0</v>
      </c>
      <c r="H39" s="173">
        <v>0</v>
      </c>
      <c r="I39" s="65" t="e">
        <f>H39/'Asset Summary'!H40</f>
        <v>#DIV/0!</v>
      </c>
      <c r="J39" s="172">
        <v>0</v>
      </c>
      <c r="K39" s="141">
        <v>0</v>
      </c>
      <c r="L39" s="65" t="e">
        <f>K39/'Asset Summary'!K40</f>
        <v>#DIV/0!</v>
      </c>
      <c r="M39" s="62">
        <v>0</v>
      </c>
      <c r="N39" s="141">
        <v>0</v>
      </c>
      <c r="O39" s="65" t="e">
        <f>N39/'Asset Summary'!N40</f>
        <v>#DIV/0!</v>
      </c>
      <c r="P39" s="62">
        <v>0</v>
      </c>
      <c r="Q39" s="132">
        <f t="shared" si="3"/>
        <v>4</v>
      </c>
      <c r="R39" s="65">
        <f>Q39/'Asset Summary'!Q40</f>
        <v>1</v>
      </c>
      <c r="S39" s="73">
        <f t="shared" si="4"/>
        <v>7841135</v>
      </c>
      <c r="U39" s="23"/>
      <c r="V39" s="23"/>
      <c r="W39" s="23"/>
      <c r="X39" s="23"/>
      <c r="Y39" s="23"/>
    </row>
    <row r="40" spans="1:25" ht="21" x14ac:dyDescent="0.4">
      <c r="A40" s="39" t="s">
        <v>44</v>
      </c>
      <c r="B40" s="151">
        <v>0</v>
      </c>
      <c r="C40" s="65">
        <f>B40/'Asset Summary'!B41</f>
        <v>0</v>
      </c>
      <c r="D40" s="165">
        <v>0</v>
      </c>
      <c r="E40" s="152">
        <v>0</v>
      </c>
      <c r="F40" s="65">
        <f>E40/'Asset Summary'!E41</f>
        <v>0</v>
      </c>
      <c r="G40" s="165">
        <v>0</v>
      </c>
      <c r="H40" s="173">
        <v>0</v>
      </c>
      <c r="I40" s="65" t="e">
        <f>H40/'Asset Summary'!H41</f>
        <v>#DIV/0!</v>
      </c>
      <c r="J40" s="172">
        <v>0</v>
      </c>
      <c r="K40" s="141">
        <v>0</v>
      </c>
      <c r="L40" s="65" t="e">
        <f>K40/'Asset Summary'!K41</f>
        <v>#DIV/0!</v>
      </c>
      <c r="M40" s="62">
        <v>0</v>
      </c>
      <c r="N40" s="141">
        <v>0</v>
      </c>
      <c r="O40" s="65">
        <f>N40/'Asset Summary'!N41</f>
        <v>0</v>
      </c>
      <c r="P40" s="62">
        <v>0</v>
      </c>
      <c r="Q40" s="132">
        <f t="shared" si="3"/>
        <v>0</v>
      </c>
      <c r="R40" s="65">
        <f>Q40/'Asset Summary'!Q41</f>
        <v>0</v>
      </c>
      <c r="S40" s="73">
        <f t="shared" si="4"/>
        <v>0</v>
      </c>
      <c r="U40" s="23"/>
      <c r="V40" s="23"/>
      <c r="W40" s="23"/>
      <c r="X40" s="23"/>
      <c r="Y40" s="23"/>
    </row>
    <row r="41" spans="1:25" ht="21" x14ac:dyDescent="0.4">
      <c r="A41" s="39" t="s">
        <v>45</v>
      </c>
      <c r="B41" s="151">
        <v>0</v>
      </c>
      <c r="C41" s="65" t="e">
        <f>B41/'Asset Summary'!B42</f>
        <v>#DIV/0!</v>
      </c>
      <c r="D41" s="165">
        <v>0</v>
      </c>
      <c r="E41" s="152">
        <v>0</v>
      </c>
      <c r="F41" s="65" t="e">
        <f>E41/'Asset Summary'!E42</f>
        <v>#DIV/0!</v>
      </c>
      <c r="G41" s="165">
        <v>0</v>
      </c>
      <c r="H41" s="173">
        <v>0</v>
      </c>
      <c r="I41" s="65" t="e">
        <f>H41/'Asset Summary'!H42</f>
        <v>#DIV/0!</v>
      </c>
      <c r="J41" s="172">
        <v>0</v>
      </c>
      <c r="K41" s="141">
        <v>0</v>
      </c>
      <c r="L41" s="65" t="e">
        <f>K41/'Asset Summary'!K42</f>
        <v>#DIV/0!</v>
      </c>
      <c r="M41" s="62">
        <v>0</v>
      </c>
      <c r="N41" s="141">
        <v>0</v>
      </c>
      <c r="O41" s="65" t="e">
        <f>N41/'Asset Summary'!N42</f>
        <v>#DIV/0!</v>
      </c>
      <c r="P41" s="62">
        <v>0</v>
      </c>
      <c r="Q41" s="132">
        <f t="shared" si="3"/>
        <v>0</v>
      </c>
      <c r="R41" s="65" t="e">
        <f>Q41/'Asset Summary'!Q42</f>
        <v>#DIV/0!</v>
      </c>
      <c r="S41" s="73">
        <f t="shared" si="4"/>
        <v>0</v>
      </c>
      <c r="U41" s="23"/>
      <c r="V41" s="23"/>
      <c r="W41" s="23"/>
      <c r="X41" s="23"/>
      <c r="Y41" s="23"/>
    </row>
    <row r="42" spans="1:25" ht="21" x14ac:dyDescent="0.4">
      <c r="A42" s="39" t="s">
        <v>46</v>
      </c>
      <c r="B42" s="151">
        <v>0</v>
      </c>
      <c r="C42" s="65" t="e">
        <f>B42/'Asset Summary'!B43</f>
        <v>#DIV/0!</v>
      </c>
      <c r="D42" s="165">
        <v>0</v>
      </c>
      <c r="E42" s="152">
        <v>0</v>
      </c>
      <c r="F42" s="65" t="e">
        <f>E42/'Asset Summary'!E43</f>
        <v>#DIV/0!</v>
      </c>
      <c r="G42" s="165">
        <v>0</v>
      </c>
      <c r="H42" s="173">
        <v>0</v>
      </c>
      <c r="I42" s="65" t="e">
        <f>H42/'Asset Summary'!H43</f>
        <v>#DIV/0!</v>
      </c>
      <c r="J42" s="172">
        <v>0</v>
      </c>
      <c r="K42" s="141">
        <v>0</v>
      </c>
      <c r="L42" s="65" t="e">
        <f>K42/'Asset Summary'!K43</f>
        <v>#DIV/0!</v>
      </c>
      <c r="M42" s="62">
        <v>0</v>
      </c>
      <c r="N42" s="141">
        <v>0</v>
      </c>
      <c r="O42" s="65" t="e">
        <f>N42/'Asset Summary'!N43</f>
        <v>#DIV/0!</v>
      </c>
      <c r="P42" s="62">
        <v>0</v>
      </c>
      <c r="Q42" s="132">
        <f t="shared" si="3"/>
        <v>0</v>
      </c>
      <c r="R42" s="65" t="e">
        <f>Q42/'Asset Summary'!Q43</f>
        <v>#DIV/0!</v>
      </c>
      <c r="S42" s="73">
        <f t="shared" si="4"/>
        <v>0</v>
      </c>
      <c r="U42" s="23"/>
      <c r="V42" s="23"/>
      <c r="W42" s="23"/>
      <c r="X42" s="23"/>
      <c r="Y42" s="23"/>
    </row>
    <row r="43" spans="1:25" ht="21" x14ac:dyDescent="0.4">
      <c r="A43" s="39" t="s">
        <v>47</v>
      </c>
      <c r="B43" s="151">
        <v>0</v>
      </c>
      <c r="C43" s="65" t="e">
        <f>B43/'Asset Summary'!B44</f>
        <v>#DIV/0!</v>
      </c>
      <c r="D43" s="165">
        <v>0</v>
      </c>
      <c r="E43" s="152">
        <v>0</v>
      </c>
      <c r="F43" s="65" t="e">
        <f>E43/'Asset Summary'!E44</f>
        <v>#DIV/0!</v>
      </c>
      <c r="G43" s="165">
        <v>0</v>
      </c>
      <c r="H43" s="173">
        <v>0</v>
      </c>
      <c r="I43" s="65" t="e">
        <f>H43/'Asset Summary'!H44</f>
        <v>#DIV/0!</v>
      </c>
      <c r="J43" s="172">
        <v>0</v>
      </c>
      <c r="K43" s="141">
        <v>0</v>
      </c>
      <c r="L43" s="65" t="e">
        <f>K43/'Asset Summary'!K44</f>
        <v>#DIV/0!</v>
      </c>
      <c r="M43" s="62">
        <v>0</v>
      </c>
      <c r="N43" s="141">
        <v>0</v>
      </c>
      <c r="O43" s="65">
        <f>N43/'Asset Summary'!N44</f>
        <v>0</v>
      </c>
      <c r="P43" s="62">
        <v>0</v>
      </c>
      <c r="Q43" s="132">
        <f t="shared" si="3"/>
        <v>0</v>
      </c>
      <c r="R43" s="65">
        <f>Q43/'Asset Summary'!Q44</f>
        <v>0</v>
      </c>
      <c r="S43" s="73">
        <f t="shared" si="4"/>
        <v>0</v>
      </c>
      <c r="U43" s="23"/>
      <c r="V43" s="23"/>
      <c r="W43" s="23"/>
      <c r="X43" s="23"/>
      <c r="Y43" s="23"/>
    </row>
    <row r="44" spans="1:25" ht="21" x14ac:dyDescent="0.4">
      <c r="A44" s="39" t="s">
        <v>48</v>
      </c>
      <c r="B44" s="151">
        <v>0</v>
      </c>
      <c r="C44" s="65" t="e">
        <f>B44/'Asset Summary'!B45</f>
        <v>#DIV/0!</v>
      </c>
      <c r="D44" s="165">
        <v>0</v>
      </c>
      <c r="E44" s="152">
        <v>0</v>
      </c>
      <c r="F44" s="65" t="e">
        <f>E44/'Asset Summary'!E45</f>
        <v>#DIV/0!</v>
      </c>
      <c r="G44" s="165">
        <v>0</v>
      </c>
      <c r="H44" s="173">
        <v>0</v>
      </c>
      <c r="I44" s="65" t="e">
        <f>H44/'Asset Summary'!H45</f>
        <v>#DIV/0!</v>
      </c>
      <c r="J44" s="172">
        <v>0</v>
      </c>
      <c r="K44" s="141">
        <v>0</v>
      </c>
      <c r="L44" s="65" t="e">
        <f>K44/'Asset Summary'!K45</f>
        <v>#DIV/0!</v>
      </c>
      <c r="M44" s="62">
        <v>0</v>
      </c>
      <c r="N44" s="141">
        <v>0</v>
      </c>
      <c r="O44" s="65" t="e">
        <f>N44/'Asset Summary'!N45</f>
        <v>#DIV/0!</v>
      </c>
      <c r="P44" s="62">
        <v>0</v>
      </c>
      <c r="Q44" s="132">
        <f t="shared" si="3"/>
        <v>0</v>
      </c>
      <c r="R44" s="65" t="e">
        <f>Q44/'Asset Summary'!Q45</f>
        <v>#DIV/0!</v>
      </c>
      <c r="S44" s="73">
        <f t="shared" si="4"/>
        <v>0</v>
      </c>
      <c r="U44" s="23"/>
      <c r="V44" s="23"/>
      <c r="W44" s="23"/>
      <c r="X44" s="23"/>
      <c r="Y44" s="23"/>
    </row>
    <row r="45" spans="1:25" ht="21" x14ac:dyDescent="0.4">
      <c r="A45" s="39" t="s">
        <v>49</v>
      </c>
      <c r="B45" s="151">
        <v>0</v>
      </c>
      <c r="C45" s="65">
        <f>B45/'Asset Summary'!B46</f>
        <v>0</v>
      </c>
      <c r="D45" s="165">
        <v>0</v>
      </c>
      <c r="E45" s="152">
        <v>1</v>
      </c>
      <c r="F45" s="65">
        <f>E45/'Asset Summary'!E46</f>
        <v>1</v>
      </c>
      <c r="G45" s="165">
        <v>341191</v>
      </c>
      <c r="H45" s="173">
        <v>0</v>
      </c>
      <c r="I45" s="65" t="e">
        <f>H45/'Asset Summary'!H46</f>
        <v>#DIV/0!</v>
      </c>
      <c r="J45" s="172">
        <v>0</v>
      </c>
      <c r="K45" s="141">
        <v>0</v>
      </c>
      <c r="L45" s="65" t="e">
        <f>K45/'Asset Summary'!K46</f>
        <v>#DIV/0!</v>
      </c>
      <c r="M45" s="62">
        <v>0</v>
      </c>
      <c r="N45" s="141">
        <v>0</v>
      </c>
      <c r="O45" s="65">
        <f>N45/'Asset Summary'!N46</f>
        <v>0</v>
      </c>
      <c r="P45" s="62">
        <v>0</v>
      </c>
      <c r="Q45" s="132">
        <f t="shared" si="3"/>
        <v>1</v>
      </c>
      <c r="R45" s="65">
        <f>Q45/'Asset Summary'!Q46</f>
        <v>0.33333333333333331</v>
      </c>
      <c r="S45" s="73">
        <f t="shared" si="4"/>
        <v>341191</v>
      </c>
      <c r="U45" s="23"/>
      <c r="V45" s="23"/>
      <c r="W45" s="23"/>
      <c r="X45" s="23"/>
      <c r="Y45" s="23"/>
    </row>
    <row r="46" spans="1:25" ht="21" x14ac:dyDescent="0.4">
      <c r="A46" s="39" t="s">
        <v>50</v>
      </c>
      <c r="B46" s="151">
        <v>0</v>
      </c>
      <c r="C46" s="65" t="e">
        <f>B46/'Asset Summary'!B47</f>
        <v>#DIV/0!</v>
      </c>
      <c r="D46" s="165">
        <v>0</v>
      </c>
      <c r="E46" s="152">
        <v>0</v>
      </c>
      <c r="F46" s="65">
        <f>E46/'Asset Summary'!E47</f>
        <v>0</v>
      </c>
      <c r="G46" s="165">
        <v>0</v>
      </c>
      <c r="H46" s="173">
        <v>0</v>
      </c>
      <c r="I46" s="65" t="e">
        <f>H46/'Asset Summary'!H47</f>
        <v>#DIV/0!</v>
      </c>
      <c r="J46" s="172">
        <v>0</v>
      </c>
      <c r="K46" s="141">
        <v>0</v>
      </c>
      <c r="L46" s="65" t="e">
        <f>K46/'Asset Summary'!K47</f>
        <v>#DIV/0!</v>
      </c>
      <c r="M46" s="62">
        <v>0</v>
      </c>
      <c r="N46" s="141">
        <v>0</v>
      </c>
      <c r="O46" s="65" t="e">
        <f>N46/'Asset Summary'!N47</f>
        <v>#DIV/0!</v>
      </c>
      <c r="P46" s="62">
        <v>0</v>
      </c>
      <c r="Q46" s="132">
        <f t="shared" si="3"/>
        <v>0</v>
      </c>
      <c r="R46" s="65">
        <f>Q46/'Asset Summary'!Q47</f>
        <v>0</v>
      </c>
      <c r="S46" s="73">
        <f t="shared" si="4"/>
        <v>0</v>
      </c>
      <c r="U46" s="23"/>
      <c r="V46" s="23"/>
      <c r="W46" s="23"/>
      <c r="X46" s="23"/>
      <c r="Y46" s="23"/>
    </row>
    <row r="47" spans="1:25" ht="21" x14ac:dyDescent="0.4">
      <c r="A47" s="40" t="s">
        <v>51</v>
      </c>
      <c r="B47" s="141">
        <v>0</v>
      </c>
      <c r="C47" s="65" t="e">
        <f>B47/'Asset Summary'!B48</f>
        <v>#DIV/0!</v>
      </c>
      <c r="D47" s="62">
        <v>0</v>
      </c>
      <c r="E47" s="141">
        <v>0</v>
      </c>
      <c r="F47" s="65">
        <f>E47/'Asset Summary'!E48</f>
        <v>0</v>
      </c>
      <c r="G47" s="62">
        <v>0</v>
      </c>
      <c r="H47" s="141">
        <v>0</v>
      </c>
      <c r="I47" s="65" t="e">
        <f>H47/'Asset Summary'!H48</f>
        <v>#DIV/0!</v>
      </c>
      <c r="J47" s="62">
        <v>0</v>
      </c>
      <c r="K47" s="141">
        <v>0</v>
      </c>
      <c r="L47" s="65" t="e">
        <f>K47/'Asset Summary'!K48</f>
        <v>#DIV/0!</v>
      </c>
      <c r="M47" s="62">
        <v>0</v>
      </c>
      <c r="N47" s="141">
        <v>0</v>
      </c>
      <c r="O47" s="65" t="e">
        <f>N47/'Asset Summary'!N48</f>
        <v>#DIV/0!</v>
      </c>
      <c r="P47" s="62">
        <v>0</v>
      </c>
      <c r="Q47" s="132">
        <f t="shared" si="3"/>
        <v>0</v>
      </c>
      <c r="R47" s="65">
        <f>Q47/'Asset Summary'!Q48</f>
        <v>0</v>
      </c>
      <c r="S47" s="73">
        <f t="shared" si="4"/>
        <v>0</v>
      </c>
      <c r="U47" s="36"/>
      <c r="V47" s="11"/>
      <c r="W47" s="28"/>
      <c r="X47" s="28"/>
      <c r="Y47" s="29"/>
    </row>
    <row r="48" spans="1:25" ht="21" x14ac:dyDescent="0.4">
      <c r="A48" s="40" t="s">
        <v>52</v>
      </c>
      <c r="B48" s="141">
        <v>0</v>
      </c>
      <c r="C48" s="65" t="e">
        <f>B48/'Asset Summary'!B49</f>
        <v>#DIV/0!</v>
      </c>
      <c r="D48" s="62">
        <v>0</v>
      </c>
      <c r="E48" s="141">
        <v>1</v>
      </c>
      <c r="F48" s="65">
        <f>E48/'Asset Summary'!E49</f>
        <v>1</v>
      </c>
      <c r="G48" s="62">
        <v>80260</v>
      </c>
      <c r="H48" s="141">
        <v>0</v>
      </c>
      <c r="I48" s="65" t="e">
        <f>H48/'Asset Summary'!H49</f>
        <v>#DIV/0!</v>
      </c>
      <c r="J48" s="62">
        <v>0</v>
      </c>
      <c r="K48" s="141">
        <v>0</v>
      </c>
      <c r="L48" s="65" t="e">
        <f>K48/'Asset Summary'!K49</f>
        <v>#DIV/0!</v>
      </c>
      <c r="M48" s="62">
        <v>0</v>
      </c>
      <c r="N48" s="141">
        <v>0</v>
      </c>
      <c r="O48" s="65" t="e">
        <f>N48/'Asset Summary'!N49</f>
        <v>#DIV/0!</v>
      </c>
      <c r="P48" s="62">
        <v>0</v>
      </c>
      <c r="Q48" s="132">
        <f t="shared" si="3"/>
        <v>1</v>
      </c>
      <c r="R48" s="65">
        <f>Q48/'Asset Summary'!Q49</f>
        <v>1</v>
      </c>
      <c r="S48" s="73">
        <f t="shared" si="4"/>
        <v>80260</v>
      </c>
      <c r="U48" s="36"/>
      <c r="V48" s="11"/>
      <c r="W48" s="28"/>
      <c r="X48" s="28"/>
      <c r="Y48" s="29"/>
    </row>
    <row r="49" spans="1:25" ht="21" x14ac:dyDescent="0.4">
      <c r="A49" s="40" t="s">
        <v>53</v>
      </c>
      <c r="B49" s="141">
        <v>0</v>
      </c>
      <c r="C49" s="65" t="e">
        <f>B49/'Asset Summary'!B50</f>
        <v>#DIV/0!</v>
      </c>
      <c r="D49" s="62">
        <v>0</v>
      </c>
      <c r="E49" s="141">
        <v>0</v>
      </c>
      <c r="F49" s="65">
        <f>E49/'Asset Summary'!E50</f>
        <v>0</v>
      </c>
      <c r="G49" s="62">
        <v>0</v>
      </c>
      <c r="H49" s="141">
        <v>0</v>
      </c>
      <c r="I49" s="65" t="e">
        <f>H49/'Asset Summary'!H50</f>
        <v>#DIV/0!</v>
      </c>
      <c r="J49" s="62">
        <v>0</v>
      </c>
      <c r="K49" s="141">
        <v>1</v>
      </c>
      <c r="L49" s="65">
        <f>K49/'Asset Summary'!K50</f>
        <v>1</v>
      </c>
      <c r="M49" s="62">
        <v>1203680</v>
      </c>
      <c r="N49" s="141">
        <v>0</v>
      </c>
      <c r="O49" s="65" t="e">
        <f>N49/'Asset Summary'!N50</f>
        <v>#DIV/0!</v>
      </c>
      <c r="P49" s="62">
        <v>0</v>
      </c>
      <c r="Q49" s="132">
        <f t="shared" si="3"/>
        <v>1</v>
      </c>
      <c r="R49" s="65">
        <f>Q49/'Asset Summary'!Q50</f>
        <v>0.33333333333333331</v>
      </c>
      <c r="S49" s="73">
        <f t="shared" si="4"/>
        <v>1203680</v>
      </c>
      <c r="U49" s="36"/>
      <c r="V49" s="11"/>
      <c r="W49" s="28"/>
      <c r="X49" s="28"/>
      <c r="Y49" s="29"/>
    </row>
    <row r="50" spans="1:25" ht="21" x14ac:dyDescent="0.4">
      <c r="A50" s="40" t="s">
        <v>54</v>
      </c>
      <c r="B50" s="141">
        <v>0</v>
      </c>
      <c r="C50" s="65">
        <f>B50/'Asset Summary'!B51</f>
        <v>0</v>
      </c>
      <c r="D50" s="62">
        <v>0</v>
      </c>
      <c r="E50" s="141">
        <v>0</v>
      </c>
      <c r="F50" s="65">
        <f>E50/'Asset Summary'!E51</f>
        <v>0</v>
      </c>
      <c r="G50" s="62">
        <v>0</v>
      </c>
      <c r="H50" s="141">
        <v>0</v>
      </c>
      <c r="I50" s="65">
        <f>H50/'Asset Summary'!H51</f>
        <v>0</v>
      </c>
      <c r="J50" s="62">
        <v>0</v>
      </c>
      <c r="K50" s="141">
        <v>0</v>
      </c>
      <c r="L50" s="65" t="e">
        <f>K50/'Asset Summary'!K51</f>
        <v>#DIV/0!</v>
      </c>
      <c r="M50" s="62">
        <v>0</v>
      </c>
      <c r="N50" s="141">
        <v>0</v>
      </c>
      <c r="O50" s="65">
        <f>N50/'Asset Summary'!N51</f>
        <v>0</v>
      </c>
      <c r="P50" s="62">
        <v>0</v>
      </c>
      <c r="Q50" s="132">
        <f t="shared" si="3"/>
        <v>0</v>
      </c>
      <c r="R50" s="65">
        <f>Q50/'Asset Summary'!Q51</f>
        <v>0</v>
      </c>
      <c r="S50" s="73">
        <f t="shared" si="4"/>
        <v>0</v>
      </c>
      <c r="U50" s="23"/>
      <c r="V50" s="23"/>
      <c r="W50" s="23"/>
      <c r="X50" s="23"/>
      <c r="Y50" s="23"/>
    </row>
    <row r="51" spans="1:25" ht="21" x14ac:dyDescent="0.4">
      <c r="A51" s="40" t="s">
        <v>55</v>
      </c>
      <c r="B51" s="141">
        <v>0</v>
      </c>
      <c r="C51" s="65">
        <f>B51/'Asset Summary'!B52</f>
        <v>0</v>
      </c>
      <c r="D51" s="62">
        <v>0</v>
      </c>
      <c r="E51" s="141">
        <v>0</v>
      </c>
      <c r="F51" s="65">
        <f>E51/'Asset Summary'!E52</f>
        <v>0</v>
      </c>
      <c r="G51" s="62">
        <v>0</v>
      </c>
      <c r="H51" s="141">
        <v>0</v>
      </c>
      <c r="I51" s="65">
        <f>H51/'Asset Summary'!H52</f>
        <v>0</v>
      </c>
      <c r="J51" s="62">
        <v>0</v>
      </c>
      <c r="K51" s="141">
        <v>0</v>
      </c>
      <c r="L51" s="65">
        <f>K51/'Asset Summary'!K52</f>
        <v>0</v>
      </c>
      <c r="M51" s="62">
        <v>0</v>
      </c>
      <c r="N51" s="141">
        <v>0</v>
      </c>
      <c r="O51" s="65">
        <f>N51/'Asset Summary'!N52</f>
        <v>0</v>
      </c>
      <c r="P51" s="62">
        <v>0</v>
      </c>
      <c r="Q51" s="132">
        <f t="shared" si="3"/>
        <v>0</v>
      </c>
      <c r="R51" s="65">
        <f>Q51/'Asset Summary'!Q52</f>
        <v>0</v>
      </c>
      <c r="S51" s="73">
        <f t="shared" si="4"/>
        <v>0</v>
      </c>
      <c r="U51" s="23"/>
      <c r="V51" s="11"/>
      <c r="W51" s="28"/>
      <c r="X51" s="30"/>
      <c r="Y51" s="29"/>
    </row>
    <row r="52" spans="1:25" ht="21" x14ac:dyDescent="0.4">
      <c r="A52" s="40" t="s">
        <v>56</v>
      </c>
      <c r="B52" s="141">
        <v>0</v>
      </c>
      <c r="C52" s="65">
        <f>B52/'Asset Summary'!B53</f>
        <v>0</v>
      </c>
      <c r="D52" s="62">
        <v>0</v>
      </c>
      <c r="E52" s="141">
        <v>0</v>
      </c>
      <c r="F52" s="65">
        <f>E52/'Asset Summary'!E53</f>
        <v>0</v>
      </c>
      <c r="G52" s="62">
        <v>0</v>
      </c>
      <c r="H52" s="141">
        <v>0</v>
      </c>
      <c r="I52" s="65" t="e">
        <f>H52/'Asset Summary'!H53</f>
        <v>#DIV/0!</v>
      </c>
      <c r="J52" s="62">
        <v>0</v>
      </c>
      <c r="K52" s="141">
        <v>0</v>
      </c>
      <c r="L52" s="65" t="e">
        <f>K52/'Asset Summary'!K53</f>
        <v>#DIV/0!</v>
      </c>
      <c r="M52" s="62">
        <v>0</v>
      </c>
      <c r="N52" s="141">
        <v>0</v>
      </c>
      <c r="O52" s="65">
        <f>N52/'Asset Summary'!N53</f>
        <v>0</v>
      </c>
      <c r="P52" s="62">
        <v>0</v>
      </c>
      <c r="Q52" s="132">
        <f t="shared" si="3"/>
        <v>0</v>
      </c>
      <c r="R52" s="65">
        <f>Q52/'Asset Summary'!Q53</f>
        <v>0</v>
      </c>
      <c r="S52" s="73">
        <f t="shared" si="4"/>
        <v>0</v>
      </c>
      <c r="U52" s="23"/>
      <c r="V52" s="11"/>
      <c r="W52" s="28"/>
      <c r="X52" s="28"/>
      <c r="Y52" s="29"/>
    </row>
    <row r="53" spans="1:25" ht="21" x14ac:dyDescent="0.4">
      <c r="A53" s="40" t="s">
        <v>57</v>
      </c>
      <c r="B53" s="142">
        <v>0</v>
      </c>
      <c r="C53" s="65" t="e">
        <f>B53/'Asset Summary'!B54</f>
        <v>#DIV/0!</v>
      </c>
      <c r="D53" s="124">
        <v>0</v>
      </c>
      <c r="E53" s="142">
        <v>0</v>
      </c>
      <c r="F53" s="65" t="e">
        <f>E53/'Asset Summary'!E54</f>
        <v>#DIV/0!</v>
      </c>
      <c r="G53" s="124">
        <v>0</v>
      </c>
      <c r="H53" s="142">
        <v>0</v>
      </c>
      <c r="I53" s="65" t="e">
        <f>H53/'Asset Summary'!H54</f>
        <v>#DIV/0!</v>
      </c>
      <c r="J53" s="124">
        <v>0</v>
      </c>
      <c r="K53" s="142">
        <v>1</v>
      </c>
      <c r="L53" s="65">
        <f>K53/'Asset Summary'!K54</f>
        <v>0.5</v>
      </c>
      <c r="M53" s="124">
        <v>438810</v>
      </c>
      <c r="N53" s="142">
        <v>1</v>
      </c>
      <c r="O53" s="65">
        <f>N53/'Asset Summary'!N54</f>
        <v>1</v>
      </c>
      <c r="P53" s="124">
        <v>134720</v>
      </c>
      <c r="Q53" s="132">
        <f t="shared" si="3"/>
        <v>2</v>
      </c>
      <c r="R53" s="65">
        <f>Q53/'Asset Summary'!Q54</f>
        <v>0.66666666666666663</v>
      </c>
      <c r="S53" s="73">
        <f t="shared" si="4"/>
        <v>573530</v>
      </c>
      <c r="U53" s="23"/>
      <c r="V53" s="11"/>
      <c r="W53" s="28"/>
      <c r="X53" s="28"/>
      <c r="Y53" s="29"/>
    </row>
    <row r="54" spans="1:25" ht="21.6" thickBot="1" x14ac:dyDescent="0.45">
      <c r="A54" s="46" t="s">
        <v>15</v>
      </c>
      <c r="B54" s="140">
        <f t="shared" ref="B54:S54" si="5">SUM(B35:B53)</f>
        <v>4</v>
      </c>
      <c r="C54" s="109">
        <f>B54/'Asset Summary'!B55</f>
        <v>0.125</v>
      </c>
      <c r="D54" s="64">
        <f t="shared" si="5"/>
        <v>7841135</v>
      </c>
      <c r="E54" s="143">
        <f t="shared" si="5"/>
        <v>3</v>
      </c>
      <c r="F54" s="109">
        <f>E54/'Asset Summary'!E55</f>
        <v>0.16666666666666666</v>
      </c>
      <c r="G54" s="64">
        <f t="shared" si="5"/>
        <v>567711</v>
      </c>
      <c r="H54" s="143">
        <f t="shared" si="5"/>
        <v>0</v>
      </c>
      <c r="I54" s="109">
        <f>H54/'Asset Summary'!H55</f>
        <v>0</v>
      </c>
      <c r="J54" s="64">
        <f t="shared" si="5"/>
        <v>0</v>
      </c>
      <c r="K54" s="143">
        <f t="shared" si="5"/>
        <v>2</v>
      </c>
      <c r="L54" s="109">
        <f>K54/'Asset Summary'!K55</f>
        <v>0.33333333333333331</v>
      </c>
      <c r="M54" s="125">
        <f t="shared" si="5"/>
        <v>1642490</v>
      </c>
      <c r="N54" s="143">
        <f t="shared" ref="N54" si="6">SUM(N35:N53)</f>
        <v>1</v>
      </c>
      <c r="O54" s="109">
        <f>N54/'Asset Summary'!N55</f>
        <v>2.1276595744680851E-2</v>
      </c>
      <c r="P54" s="125">
        <f t="shared" ref="P54" si="7">SUM(P35:P53)</f>
        <v>134720</v>
      </c>
      <c r="Q54" s="143">
        <f t="shared" si="5"/>
        <v>10</v>
      </c>
      <c r="R54" s="101">
        <f>Q54/'Asset Summary'!Q55</f>
        <v>9.5238095238095233E-2</v>
      </c>
      <c r="S54" s="126">
        <f t="shared" si="5"/>
        <v>10186056</v>
      </c>
      <c r="U54" s="23"/>
      <c r="V54" s="23"/>
      <c r="W54" s="23"/>
      <c r="X54" s="23"/>
      <c r="Y54" s="23"/>
    </row>
    <row r="55" spans="1:25" s="23" customFormat="1" ht="21" x14ac:dyDescent="0.4">
      <c r="A55" s="7"/>
      <c r="B55" s="28"/>
      <c r="C55" s="11"/>
      <c r="D55" s="28"/>
      <c r="E55" s="28"/>
      <c r="F55" s="11"/>
      <c r="G55" s="28"/>
      <c r="H55" s="28"/>
      <c r="I55" s="11"/>
      <c r="J55" s="28"/>
      <c r="K55" s="28"/>
      <c r="L55" s="11"/>
      <c r="M55" s="28"/>
      <c r="N55" s="28"/>
      <c r="O55" s="28"/>
      <c r="P55" s="28"/>
      <c r="Q55" s="28"/>
      <c r="R55" s="11"/>
      <c r="S55" s="28"/>
    </row>
    <row r="56" spans="1:25" ht="20.25" customHeight="1" x14ac:dyDescent="0.3">
      <c r="A56" s="26"/>
      <c r="H56" s="37"/>
      <c r="J56" s="37"/>
      <c r="K56" s="3"/>
      <c r="L56" s="3"/>
      <c r="M56" s="3"/>
      <c r="N56" s="3"/>
      <c r="O56" s="3"/>
      <c r="P56" s="3"/>
      <c r="Q56" s="3"/>
    </row>
    <row r="57" spans="1:25" ht="26.4" thickBot="1" x14ac:dyDescent="0.55000000000000004">
      <c r="A57" s="55" t="s">
        <v>28</v>
      </c>
      <c r="D57" s="23"/>
    </row>
    <row r="58" spans="1:25" x14ac:dyDescent="0.3">
      <c r="A58" s="43"/>
      <c r="B58" s="44" t="s">
        <v>24</v>
      </c>
      <c r="C58" s="178" t="s">
        <v>25</v>
      </c>
      <c r="D58" s="16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25" ht="15.6" x14ac:dyDescent="0.3">
      <c r="A59" s="45" t="s">
        <v>27</v>
      </c>
      <c r="B59" s="42" t="s">
        <v>9</v>
      </c>
      <c r="C59" s="179" t="s">
        <v>26</v>
      </c>
      <c r="D59" s="163"/>
      <c r="E59" s="129"/>
      <c r="F59" s="129"/>
      <c r="I59" s="127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25" ht="21" x14ac:dyDescent="0.4">
      <c r="A60" s="39" t="s">
        <v>39</v>
      </c>
      <c r="B60" s="184">
        <v>311</v>
      </c>
      <c r="C60" s="180">
        <f>B60/'Asset Summary'!B61</f>
        <v>0.24183514774494558</v>
      </c>
      <c r="D60" s="28"/>
      <c r="E60" s="128"/>
      <c r="F60" s="128"/>
      <c r="I60" s="127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25" ht="21" x14ac:dyDescent="0.4">
      <c r="A61" s="39" t="s">
        <v>40</v>
      </c>
      <c r="B61" s="184">
        <v>18.883255250751972</v>
      </c>
      <c r="C61" s="180">
        <f>B61/'Asset Summary'!B62</f>
        <v>2.1507124451752648E-2</v>
      </c>
      <c r="D61" s="28"/>
      <c r="E61" s="128"/>
      <c r="F61" s="128"/>
      <c r="I61" s="127"/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25" ht="21" x14ac:dyDescent="0.4">
      <c r="A62" s="39" t="s">
        <v>41</v>
      </c>
      <c r="B62" s="184">
        <v>0</v>
      </c>
      <c r="C62" s="180">
        <f>B62/'Asset Summary'!B63</f>
        <v>0</v>
      </c>
      <c r="D62" s="28"/>
      <c r="E62" s="128"/>
      <c r="F62" s="128"/>
      <c r="I62" s="127"/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25" ht="21" x14ac:dyDescent="0.4">
      <c r="A63" s="39" t="s">
        <v>42</v>
      </c>
      <c r="B63" s="184">
        <v>60.033160962164402</v>
      </c>
      <c r="C63" s="180">
        <f>B63/'Asset Summary'!B64</f>
        <v>0.60639556438447895</v>
      </c>
      <c r="D63" s="28"/>
      <c r="E63" s="128"/>
      <c r="F63" s="128"/>
      <c r="I63" s="127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25" ht="21" x14ac:dyDescent="0.4">
      <c r="A64" s="39" t="s">
        <v>43</v>
      </c>
      <c r="B64" s="184">
        <v>68.128123342990875</v>
      </c>
      <c r="C64" s="180">
        <f>B64/'Asset Summary'!B65</f>
        <v>0.27251249367245917</v>
      </c>
      <c r="D64" s="28"/>
      <c r="E64" s="128"/>
      <c r="F64" s="128"/>
      <c r="I64" s="127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ht="21" x14ac:dyDescent="0.4">
      <c r="A65" s="39" t="s">
        <v>44</v>
      </c>
      <c r="B65" s="184">
        <v>102.1540127620101</v>
      </c>
      <c r="C65" s="180">
        <f>B65/'Asset Summary'!B66</f>
        <v>0.13113480472042116</v>
      </c>
      <c r="D65" s="28"/>
      <c r="E65" s="128"/>
      <c r="F65" s="128"/>
      <c r="I65" s="127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ht="21" x14ac:dyDescent="0.4">
      <c r="A66" s="39" t="s">
        <v>45</v>
      </c>
      <c r="B66" s="184">
        <v>120.30351133644581</v>
      </c>
      <c r="C66" s="180">
        <f>B66/'Asset Summary'!B67</f>
        <v>0.51854961693024582</v>
      </c>
      <c r="D66" s="28"/>
      <c r="E66" s="128"/>
      <c r="F66" s="128"/>
      <c r="I66" s="127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21" x14ac:dyDescent="0.4">
      <c r="A67" s="39" t="s">
        <v>46</v>
      </c>
      <c r="B67" s="184">
        <v>0</v>
      </c>
      <c r="C67" s="180">
        <f>B67/'Asset Summary'!B68</f>
        <v>0</v>
      </c>
      <c r="D67" s="28"/>
      <c r="E67" s="128"/>
      <c r="F67" s="128"/>
      <c r="I67" s="127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21" x14ac:dyDescent="0.4">
      <c r="A68" s="39" t="s">
        <v>47</v>
      </c>
      <c r="B68" s="184">
        <v>4.5359274744987488</v>
      </c>
      <c r="C68" s="180">
        <f>B68/'Asset Summary'!B69</f>
        <v>7.585163000834028E-3</v>
      </c>
      <c r="D68" s="28"/>
      <c r="E68" s="128"/>
      <c r="F68" s="128"/>
      <c r="I68" s="127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21" x14ac:dyDescent="0.4">
      <c r="A69" s="39" t="s">
        <v>48</v>
      </c>
      <c r="B69" s="184">
        <v>143.91522503830492</v>
      </c>
      <c r="C69" s="180">
        <f>B69/'Asset Summary'!B70</f>
        <v>0.74955846374117152</v>
      </c>
      <c r="D69" s="28"/>
      <c r="E69" s="128"/>
      <c r="F69" s="128"/>
      <c r="I69" s="127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21" x14ac:dyDescent="0.4">
      <c r="A70" s="39" t="s">
        <v>49</v>
      </c>
      <c r="B70" s="184">
        <v>105.92963712289929</v>
      </c>
      <c r="C70" s="180">
        <f>B70/'Asset Summary'!B71</f>
        <v>0.39088426881870769</v>
      </c>
      <c r="D70" s="28"/>
      <c r="E70" s="128"/>
      <c r="F70" s="128"/>
      <c r="I70" s="127"/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18" ht="21" x14ac:dyDescent="0.4">
      <c r="A71" s="39" t="s">
        <v>50</v>
      </c>
      <c r="B71" s="184">
        <v>112.08515962678939</v>
      </c>
      <c r="C71" s="180">
        <f>B71/'Asset Summary'!B72</f>
        <v>0.4465544208238621</v>
      </c>
      <c r="D71" s="28"/>
      <c r="E71" s="128"/>
      <c r="F71" s="128"/>
      <c r="I71" s="127"/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18" ht="21" x14ac:dyDescent="0.4">
      <c r="A72" s="40" t="s">
        <v>51</v>
      </c>
      <c r="B72" s="184">
        <v>217.22812800295651</v>
      </c>
      <c r="C72" s="180">
        <f>B72/'Asset Summary'!B73</f>
        <v>0.2904119356491433</v>
      </c>
      <c r="D72" s="133"/>
      <c r="E72" s="128"/>
      <c r="F72" s="128"/>
      <c r="I72" s="127"/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18" ht="21" x14ac:dyDescent="0.4">
      <c r="A73" s="40" t="s">
        <v>52</v>
      </c>
      <c r="B73" s="184">
        <v>156.51180660910904</v>
      </c>
      <c r="C73" s="180">
        <f>B73/'Asset Summary'!B74</f>
        <v>0.4335507108285569</v>
      </c>
      <c r="D73" s="133"/>
      <c r="E73" s="128"/>
      <c r="F73" s="128"/>
      <c r="I73" s="127"/>
      <c r="J73" s="128"/>
      <c r="K73" s="128"/>
      <c r="L73" s="128"/>
      <c r="M73" s="128"/>
      <c r="N73" s="128"/>
      <c r="O73" s="128"/>
      <c r="P73" s="128"/>
      <c r="Q73" s="128"/>
      <c r="R73" s="128"/>
    </row>
    <row r="74" spans="1:18" ht="21" x14ac:dyDescent="0.4">
      <c r="A74" s="40" t="s">
        <v>53</v>
      </c>
      <c r="B74" s="184">
        <v>260.1337690576911</v>
      </c>
      <c r="C74" s="180">
        <f>B74/'Asset Summary'!B75</f>
        <v>0.25133697493496726</v>
      </c>
      <c r="D74" s="133"/>
      <c r="E74" s="128"/>
      <c r="F74" s="128"/>
      <c r="I74" s="127"/>
      <c r="J74" s="128"/>
      <c r="K74" s="128"/>
      <c r="L74" s="128"/>
      <c r="M74" s="128"/>
      <c r="N74" s="128"/>
      <c r="O74" s="128"/>
      <c r="P74" s="128"/>
      <c r="Q74" s="128"/>
      <c r="R74" s="128"/>
    </row>
    <row r="75" spans="1:18" ht="21" x14ac:dyDescent="0.4">
      <c r="A75" s="40" t="s">
        <v>54</v>
      </c>
      <c r="B75" s="184">
        <v>111.28391993977129</v>
      </c>
      <c r="C75" s="180">
        <f>B75/'Asset Summary'!B76</f>
        <v>8.4755460775583255E-2</v>
      </c>
      <c r="D75" s="28"/>
      <c r="E75" s="128"/>
      <c r="F75" s="128"/>
      <c r="I75" s="127"/>
      <c r="J75" s="128"/>
      <c r="K75" s="128"/>
      <c r="L75" s="128"/>
      <c r="M75" s="128"/>
      <c r="N75" s="128"/>
      <c r="O75" s="128"/>
      <c r="P75" s="128"/>
      <c r="Q75" s="128"/>
      <c r="R75" s="128"/>
    </row>
    <row r="76" spans="1:18" ht="21" x14ac:dyDescent="0.4">
      <c r="A76" s="40" t="s">
        <v>55</v>
      </c>
      <c r="B76" s="184">
        <v>0</v>
      </c>
      <c r="C76" s="180">
        <f>B76/'Asset Summary'!B77</f>
        <v>0</v>
      </c>
      <c r="D76" s="133"/>
      <c r="E76" s="128"/>
      <c r="F76" s="128"/>
      <c r="I76" s="127"/>
      <c r="J76" s="128"/>
      <c r="K76" s="128"/>
      <c r="L76" s="128"/>
      <c r="M76" s="128"/>
      <c r="N76" s="128"/>
      <c r="O76" s="128"/>
      <c r="P76" s="128"/>
      <c r="Q76" s="128"/>
      <c r="R76" s="128"/>
    </row>
    <row r="77" spans="1:18" ht="21" x14ac:dyDescent="0.4">
      <c r="A77" s="40" t="s">
        <v>56</v>
      </c>
      <c r="B77" s="184">
        <v>2303</v>
      </c>
      <c r="C77" s="180">
        <f>B77/'Asset Summary'!B78</f>
        <v>0.21908295281582954</v>
      </c>
      <c r="D77" s="133"/>
      <c r="E77" s="128"/>
      <c r="F77" s="128"/>
      <c r="I77" s="127"/>
      <c r="J77" s="128"/>
      <c r="K77" s="128"/>
      <c r="L77" s="128"/>
      <c r="M77" s="128"/>
      <c r="N77" s="128"/>
      <c r="O77" s="128"/>
      <c r="P77" s="128"/>
      <c r="Q77" s="128"/>
      <c r="R77" s="128"/>
    </row>
    <row r="78" spans="1:18" ht="21" x14ac:dyDescent="0.4">
      <c r="A78" s="40" t="s">
        <v>57</v>
      </c>
      <c r="B78" s="184">
        <v>138.07430499047041</v>
      </c>
      <c r="C78" s="180">
        <f>B78/'Asset Summary'!B79</f>
        <v>0.33190938592036617</v>
      </c>
      <c r="D78" s="28"/>
      <c r="E78" s="128"/>
      <c r="F78" s="128"/>
    </row>
    <row r="79" spans="1:18" ht="21.6" thickBot="1" x14ac:dyDescent="0.45">
      <c r="A79" s="46" t="s">
        <v>15</v>
      </c>
      <c r="B79" s="140">
        <f>SUM(B60:B78)</f>
        <v>4233.1999415168539</v>
      </c>
      <c r="C79" s="182">
        <f>B79/'Asset Summary'!B80</f>
        <v>0.17144014019179843</v>
      </c>
      <c r="D79" s="183"/>
    </row>
    <row r="80" spans="1:18" ht="15.75" customHeight="1" x14ac:dyDescent="0.3">
      <c r="B80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Asset Summary</vt:lpstr>
      <vt:lpstr>Exp_Deep_LSdeps_Inventory</vt:lpstr>
      <vt:lpstr>Exp_Shallow_LSdeps_Inventory</vt:lpstr>
      <vt:lpstr>Exp_DebrisFlowFans_Inventory</vt:lpstr>
      <vt:lpstr>Exp_Shallow_Suscept (Low)</vt:lpstr>
      <vt:lpstr>Exp_Shallow_Suscept (Mod)</vt:lpstr>
      <vt:lpstr>Exp_Shallow_Suscept (High)</vt:lpstr>
      <vt:lpstr>Exp_Deep_Suscept (Low)</vt:lpstr>
      <vt:lpstr>Exp_Deep_Suscept (Mod)</vt:lpstr>
      <vt:lpstr>Exp_Deep_Suscept (High)</vt:lpstr>
    </vt:vector>
  </TitlesOfParts>
  <Company>DOGAMI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DOGAMI IMS-60, Landslide Hazard and Risk Study of Eugene-Springfield and Lane County, Oregon | Appendix A: Exposure Analysis Results; Oregon Department of Geology and Mineral Industries</dc:title>
  <dc:subject>DOGAMI IMS-60, Landslide Hazard and Risk Study of Eugene-Springfield and Lane County, Oregon | Appendix A: Exposure Analysis Results; Oregon Department of Geology and Mineral Industries</dc:subject>
  <dc:creator>Jon FRANCZYK</dc:creator>
  <cp:keywords>DOGAMI IMS-60, Landslide Hazard and Risk Study of Eugene-Springfield and Lane County, Oregon | Appendix A: Exposure Analysis Results; Oregon Department of Geology and Mineral Industries</cp:keywords>
  <cp:lastModifiedBy>Nancy CALHOUN * DGMI</cp:lastModifiedBy>
  <cp:lastPrinted>2018-06-29T17:39:26Z</cp:lastPrinted>
  <dcterms:created xsi:type="dcterms:W3CDTF">2017-08-24T15:48:22Z</dcterms:created>
  <dcterms:modified xsi:type="dcterms:W3CDTF">2020-09-03T01:02:30Z</dcterms:modified>
  <cp:category>DOGAMI IMS-60, Landslide Hazard and Risk Study of Eugene-Springfield and Lane County, Oregon | Appendix A: Exposure Analysis Results; Oregon Department of Geology and Mineral Industries</cp:category>
</cp:coreProperties>
</file>